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filterPrivacy="1"/>
  <xr:revisionPtr revIDLastSave="0" documentId="13_ncr:1_{FB679A8D-2868-4C5F-98AE-6CABE81EE1E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LIMITE DEL TRIBUTO" sheetId="10" r:id="rId1"/>
  </sheets>
  <definedNames>
    <definedName name="_xlnm.Print_Area" localSheetId="0">'LIMITE DEL TRIBUTO'!$B$2:$O$148</definedName>
    <definedName name="JR_PAGE_ANCHOR_0_1">#REF!</definedName>
    <definedName name="pur_predios160826" localSheetId="0">'LIMITE DEL TRIBUTO'!$C$19:$I$137</definedName>
    <definedName name="_xlnm.Print_Titles" localSheetId="0">'LIMITE DEL TRIBUTO'!$18:$19</definedName>
  </definedNames>
  <calcPr calcId="191029"/>
</workbook>
</file>

<file path=xl/calcChain.xml><?xml version="1.0" encoding="utf-8"?>
<calcChain xmlns="http://schemas.openxmlformats.org/spreadsheetml/2006/main">
  <c r="M126" i="10" l="1"/>
  <c r="M129" i="10"/>
  <c r="M96" i="10"/>
  <c r="M80" i="10"/>
  <c r="M79" i="10"/>
  <c r="M69" i="10"/>
  <c r="M63" i="10" l="1"/>
  <c r="M52" i="10"/>
  <c r="M41" i="10"/>
  <c r="M37" i="10"/>
  <c r="M137" i="10"/>
  <c r="M136" i="10"/>
  <c r="M135" i="10"/>
  <c r="M134" i="10"/>
  <c r="M133" i="10"/>
  <c r="M132" i="10"/>
  <c r="M131" i="10"/>
  <c r="M130" i="10"/>
  <c r="M128" i="10"/>
  <c r="M127" i="10"/>
  <c r="M125" i="10"/>
  <c r="M124" i="10"/>
  <c r="M123" i="10"/>
  <c r="M122" i="10"/>
  <c r="M121" i="10"/>
  <c r="M120" i="10"/>
  <c r="M119" i="10"/>
  <c r="M118" i="10"/>
  <c r="M117" i="10"/>
  <c r="M116" i="10"/>
  <c r="M115" i="10"/>
  <c r="M114" i="10"/>
  <c r="M113" i="10"/>
  <c r="M112" i="10"/>
  <c r="M111" i="10"/>
  <c r="M110" i="10"/>
  <c r="M109" i="10"/>
  <c r="M108" i="10"/>
  <c r="M107" i="10"/>
  <c r="M106" i="10"/>
  <c r="M105" i="10"/>
  <c r="M104" i="10"/>
  <c r="M103" i="10"/>
  <c r="M102" i="10"/>
  <c r="M101" i="10"/>
  <c r="M100" i="10"/>
  <c r="M99" i="10"/>
  <c r="M98" i="10"/>
  <c r="M97" i="10"/>
  <c r="M95" i="10"/>
  <c r="M94" i="10"/>
  <c r="M93" i="10"/>
  <c r="M92" i="10"/>
  <c r="M91" i="10"/>
  <c r="M90" i="10"/>
  <c r="M89" i="10"/>
  <c r="M88" i="10"/>
  <c r="M87" i="10"/>
  <c r="M86" i="10"/>
  <c r="M85" i="10"/>
  <c r="M84" i="10"/>
  <c r="M83" i="10"/>
  <c r="M82" i="10"/>
  <c r="M81" i="10"/>
  <c r="M78" i="10"/>
  <c r="M77" i="10"/>
  <c r="M76" i="10"/>
  <c r="M75" i="10"/>
  <c r="M74" i="10"/>
  <c r="M73" i="10"/>
  <c r="M72" i="10"/>
  <c r="M71" i="10"/>
  <c r="M70" i="10"/>
  <c r="M68" i="10"/>
  <c r="M67" i="10"/>
  <c r="M66" i="10"/>
  <c r="M65" i="10"/>
  <c r="M64" i="10"/>
  <c r="M62" i="10"/>
  <c r="M61" i="10"/>
  <c r="M60" i="10"/>
  <c r="M59" i="10"/>
  <c r="M58" i="10"/>
  <c r="M57" i="10"/>
  <c r="M56" i="10"/>
  <c r="M55" i="10"/>
  <c r="M54" i="10"/>
  <c r="M53" i="10"/>
  <c r="M51" i="10"/>
  <c r="M50" i="10"/>
  <c r="M49" i="10"/>
  <c r="M48" i="10"/>
  <c r="M47" i="10"/>
  <c r="M46" i="10"/>
  <c r="M45" i="10"/>
  <c r="M44" i="10"/>
  <c r="M43" i="10"/>
  <c r="M42" i="10"/>
  <c r="M40" i="10"/>
  <c r="M39" i="10"/>
  <c r="M38" i="10"/>
  <c r="M36" i="10"/>
  <c r="M35" i="10"/>
  <c r="M34" i="10"/>
  <c r="M33" i="10"/>
  <c r="M32" i="10"/>
  <c r="M31" i="10"/>
  <c r="M30" i="10"/>
  <c r="M29" i="10"/>
  <c r="M28" i="10"/>
  <c r="M27" i="10"/>
  <c r="M26" i="10"/>
  <c r="M25" i="10"/>
  <c r="M24" i="10"/>
  <c r="M23" i="10"/>
  <c r="M22" i="10"/>
  <c r="M21" i="10"/>
  <c r="M20" i="10"/>
  <c r="I138" i="10" l="1"/>
  <c r="H138" i="10"/>
  <c r="N73" i="10" s="1"/>
  <c r="O73" i="10" s="1"/>
  <c r="N51" i="10" l="1"/>
  <c r="O51" i="10" s="1"/>
  <c r="N97" i="10"/>
  <c r="O97" i="10" s="1"/>
  <c r="N132" i="10"/>
  <c r="O132" i="10" s="1"/>
  <c r="N65" i="10"/>
  <c r="O65" i="10" s="1"/>
  <c r="N66" i="10"/>
  <c r="O66" i="10" s="1"/>
  <c r="N136" i="10"/>
  <c r="O136" i="10" s="1"/>
  <c r="N81" i="10"/>
  <c r="O81" i="10" s="1"/>
  <c r="N82" i="10"/>
  <c r="O82" i="10" s="1"/>
  <c r="N21" i="10"/>
  <c r="O21" i="10" s="1"/>
  <c r="N96" i="10"/>
  <c r="O96" i="10" s="1"/>
  <c r="N52" i="10"/>
  <c r="O52" i="10" s="1"/>
  <c r="N98" i="10"/>
  <c r="O98" i="10" s="1"/>
  <c r="N84" i="10"/>
  <c r="O84" i="10" s="1"/>
  <c r="N24" i="10"/>
  <c r="O24" i="10" s="1"/>
  <c r="N53" i="10"/>
  <c r="O53" i="10" s="1"/>
  <c r="N114" i="10"/>
  <c r="O114" i="10" s="1"/>
  <c r="N64" i="10"/>
  <c r="O64" i="10" s="1"/>
  <c r="N133" i="10"/>
  <c r="O133" i="10" s="1"/>
  <c r="N54" i="10"/>
  <c r="O54" i="10" s="1"/>
  <c r="N115" i="10"/>
  <c r="O115" i="10" s="1"/>
  <c r="N63" i="10"/>
  <c r="O63" i="10" s="1"/>
  <c r="N116" i="10"/>
  <c r="O116" i="10" s="1"/>
  <c r="N30" i="10"/>
  <c r="O30" i="10" s="1"/>
  <c r="N56" i="10"/>
  <c r="O56" i="10" s="1"/>
  <c r="N68" i="10"/>
  <c r="O68" i="10" s="1"/>
  <c r="N87" i="10"/>
  <c r="O87" i="10" s="1"/>
  <c r="N103" i="10"/>
  <c r="O103" i="10" s="1"/>
  <c r="N121" i="10"/>
  <c r="O121" i="10" s="1"/>
  <c r="N33" i="10"/>
  <c r="O33" i="10" s="1"/>
  <c r="N57" i="10"/>
  <c r="O57" i="10" s="1"/>
  <c r="N71" i="10"/>
  <c r="O71" i="10" s="1"/>
  <c r="N88" i="10"/>
  <c r="O88" i="10" s="1"/>
  <c r="N104" i="10"/>
  <c r="O104" i="10" s="1"/>
  <c r="N122" i="10"/>
  <c r="O122" i="10" s="1"/>
  <c r="N27" i="10"/>
  <c r="O27" i="10" s="1"/>
  <c r="N67" i="10"/>
  <c r="O67" i="10" s="1"/>
  <c r="N120" i="10"/>
  <c r="O120" i="10" s="1"/>
  <c r="N36" i="10"/>
  <c r="O36" i="10" s="1"/>
  <c r="N74" i="10"/>
  <c r="O74" i="10" s="1"/>
  <c r="N90" i="10"/>
  <c r="O90" i="10" s="1"/>
  <c r="N124" i="10"/>
  <c r="O124" i="10" s="1"/>
  <c r="N39" i="10"/>
  <c r="O39" i="10" s="1"/>
  <c r="N59" i="10"/>
  <c r="O59" i="10" s="1"/>
  <c r="N77" i="10"/>
  <c r="O77" i="10" s="1"/>
  <c r="N91" i="10"/>
  <c r="O91" i="10" s="1"/>
  <c r="N108" i="10"/>
  <c r="O108" i="10" s="1"/>
  <c r="N126" i="10"/>
  <c r="O126" i="10" s="1"/>
  <c r="N42" i="10"/>
  <c r="O42" i="10" s="1"/>
  <c r="N60" i="10"/>
  <c r="O60" i="10" s="1"/>
  <c r="N78" i="10"/>
  <c r="O78" i="10" s="1"/>
  <c r="N92" i="10"/>
  <c r="O92" i="10" s="1"/>
  <c r="N109" i="10"/>
  <c r="O109" i="10" s="1"/>
  <c r="N127" i="10"/>
  <c r="O127" i="10" s="1"/>
  <c r="N85" i="10"/>
  <c r="O85" i="10" s="1"/>
  <c r="N100" i="10"/>
  <c r="O100" i="10" s="1"/>
  <c r="N118" i="10"/>
  <c r="O118" i="10" s="1"/>
  <c r="N55" i="10"/>
  <c r="O55" i="10" s="1"/>
  <c r="N86" i="10"/>
  <c r="O86" i="10" s="1"/>
  <c r="N102" i="10"/>
  <c r="O102" i="10" s="1"/>
  <c r="N58" i="10"/>
  <c r="O58" i="10" s="1"/>
  <c r="N106" i="10"/>
  <c r="O106" i="10" s="1"/>
  <c r="N45" i="10"/>
  <c r="O45" i="10" s="1"/>
  <c r="N61" i="10"/>
  <c r="O61" i="10" s="1"/>
  <c r="N79" i="10"/>
  <c r="O79" i="10" s="1"/>
  <c r="N93" i="10"/>
  <c r="O93" i="10" s="1"/>
  <c r="N110" i="10"/>
  <c r="O110" i="10" s="1"/>
  <c r="N128" i="10"/>
  <c r="O128" i="10" s="1"/>
  <c r="N48" i="10"/>
  <c r="O48" i="10" s="1"/>
  <c r="N62" i="10"/>
  <c r="O62" i="10" s="1"/>
  <c r="N80" i="10"/>
  <c r="O80" i="10" s="1"/>
  <c r="N94" i="10"/>
  <c r="O94" i="10" s="1"/>
  <c r="N112" i="10"/>
  <c r="O112" i="10" s="1"/>
  <c r="N130" i="10"/>
  <c r="O130" i="10" s="1"/>
  <c r="N134" i="10"/>
  <c r="O134" i="10" s="1"/>
  <c r="N22" i="10"/>
  <c r="O22" i="10" s="1"/>
  <c r="N28" i="10"/>
  <c r="O28" i="10" s="1"/>
  <c r="N34" i="10"/>
  <c r="O34" i="10" s="1"/>
  <c r="N40" i="10"/>
  <c r="O40" i="10" s="1"/>
  <c r="N46" i="10"/>
  <c r="O46" i="10" s="1"/>
  <c r="N69" i="10"/>
  <c r="O69" i="10" s="1"/>
  <c r="N75" i="10"/>
  <c r="O75" i="10" s="1"/>
  <c r="N99" i="10"/>
  <c r="O99" i="10" s="1"/>
  <c r="N105" i="10"/>
  <c r="O105" i="10" s="1"/>
  <c r="N111" i="10"/>
  <c r="O111" i="10" s="1"/>
  <c r="N117" i="10"/>
  <c r="O117" i="10" s="1"/>
  <c r="N123" i="10"/>
  <c r="O123" i="10" s="1"/>
  <c r="N129" i="10"/>
  <c r="O129" i="10" s="1"/>
  <c r="N135" i="10"/>
  <c r="O135" i="10" s="1"/>
  <c r="N23" i="10"/>
  <c r="O23" i="10" s="1"/>
  <c r="N29" i="10"/>
  <c r="O29" i="10" s="1"/>
  <c r="N35" i="10"/>
  <c r="O35" i="10" s="1"/>
  <c r="N41" i="10"/>
  <c r="O41" i="10" s="1"/>
  <c r="N47" i="10"/>
  <c r="O47" i="10" s="1"/>
  <c r="N70" i="10"/>
  <c r="O70" i="10" s="1"/>
  <c r="N76" i="10"/>
  <c r="O76" i="10" s="1"/>
  <c r="N83" i="10"/>
  <c r="O83" i="10" s="1"/>
  <c r="N89" i="10"/>
  <c r="O89" i="10" s="1"/>
  <c r="N95" i="10"/>
  <c r="O95" i="10" s="1"/>
  <c r="N101" i="10"/>
  <c r="O101" i="10" s="1"/>
  <c r="N107" i="10"/>
  <c r="O107" i="10" s="1"/>
  <c r="N113" i="10"/>
  <c r="O113" i="10" s="1"/>
  <c r="N119" i="10"/>
  <c r="O119" i="10" s="1"/>
  <c r="N125" i="10"/>
  <c r="O125" i="10" s="1"/>
  <c r="N137" i="10"/>
  <c r="O137" i="10" s="1"/>
  <c r="N131" i="10"/>
  <c r="O131" i="10" s="1"/>
  <c r="N25" i="10"/>
  <c r="O25" i="10" s="1"/>
  <c r="N31" i="10"/>
  <c r="O31" i="10" s="1"/>
  <c r="N37" i="10"/>
  <c r="O37" i="10" s="1"/>
  <c r="N43" i="10"/>
  <c r="O43" i="10" s="1"/>
  <c r="N49" i="10"/>
  <c r="O49" i="10" s="1"/>
  <c r="N72" i="10"/>
  <c r="O72" i="10" s="1"/>
  <c r="N20" i="10"/>
  <c r="N26" i="10"/>
  <c r="O26" i="10" s="1"/>
  <c r="N32" i="10"/>
  <c r="O32" i="10" s="1"/>
  <c r="N38" i="10"/>
  <c r="O38" i="10" s="1"/>
  <c r="N44" i="10"/>
  <c r="O44" i="10" s="1"/>
  <c r="N50" i="10"/>
  <c r="O50" i="10" s="1"/>
  <c r="N138" i="10" l="1"/>
  <c r="O20" i="10"/>
  <c r="O138" i="10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E2D4114-9071-4B05-8BE1-6030A17AD02F}" name="pur_predios160826111" type="6" refreshedVersion="4" background="1" saveData="1">
    <textPr sourceFile="C:\ARCHIVOS\pur_predios160826.csv" semicolon="1">
      <textFields count="46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<sst xmlns="http://schemas.openxmlformats.org/spreadsheetml/2006/main" count="605" uniqueCount="395">
  <si>
    <t>CIU</t>
  </si>
  <si>
    <t>1101554465</t>
  </si>
  <si>
    <t>PATIÑO BALCAZAR MARIA MARGARITA</t>
  </si>
  <si>
    <t>7435</t>
  </si>
  <si>
    <t>0200489862</t>
  </si>
  <si>
    <t>SOLORZANO VERDEZOTO IVO NAPOLEON</t>
  </si>
  <si>
    <t>41389</t>
  </si>
  <si>
    <t xml:space="preserve">2260014760001  </t>
  </si>
  <si>
    <t>DIRECCION DISTRITAL 22D01 JOYA DE LOS SACHAS - EDUCACION</t>
  </si>
  <si>
    <t>45219</t>
  </si>
  <si>
    <t>2100181003</t>
  </si>
  <si>
    <t>SANMARTIN QUEZADA VICTOR DANIEL</t>
  </si>
  <si>
    <t>15308</t>
  </si>
  <si>
    <t>1104279615</t>
  </si>
  <si>
    <t>CALVA TILLAGUANGO JOSE ANTONIO</t>
  </si>
  <si>
    <t>13869</t>
  </si>
  <si>
    <t>1560001590001</t>
  </si>
  <si>
    <t>GADMC LA JOYA DE LOS SACHAS</t>
  </si>
  <si>
    <t>1760000660001</t>
  </si>
  <si>
    <t>MINISTERIO DEL INTERIOR</t>
  </si>
  <si>
    <t>45869</t>
  </si>
  <si>
    <t>Ítem</t>
  </si>
  <si>
    <t>CLAVE-CATASTRAL</t>
  </si>
  <si>
    <t>PROPIETARIO / POSESIONARIO</t>
  </si>
  <si>
    <t>UBICACIÓN-DIRECCIÓN-CALLE</t>
  </si>
  <si>
    <t>JIMENEZ JIMENEZ MARIA MELIDA</t>
  </si>
  <si>
    <t>VICARIATO APOSTOLICO DE AGUARICO</t>
  </si>
  <si>
    <t>QUEZADA QUEZADA LUZ ANGELICA</t>
  </si>
  <si>
    <t>PALMA RAMIREZ LILIAN MARIA</t>
  </si>
  <si>
    <t>JARAMILLO SERRANO EDWIN RAMIRO</t>
  </si>
  <si>
    <t>VELOZ MORALES MANUEL MESIAS</t>
  </si>
  <si>
    <t>JARAMILLO LARREA JOSE ALFREDO</t>
  </si>
  <si>
    <t>JARAMILLO JIMENEZ HERNAN</t>
  </si>
  <si>
    <t>GAONA CASTILLO VICTORIA MAGDALENA</t>
  </si>
  <si>
    <t>GAONA TORRES JOSE MARIANO</t>
  </si>
  <si>
    <t>RON VELA MARLON BENIGNO</t>
  </si>
  <si>
    <t>COLOMA GAROFALO JOSE VINICIO</t>
  </si>
  <si>
    <t>VARGAS SANCHEZ MARY ANGELICA</t>
  </si>
  <si>
    <t>SOSA GUERRA JAIME HUMBERTO</t>
  </si>
  <si>
    <t>GADPR LAGO SAN PEDRO</t>
  </si>
  <si>
    <t>LAGO SAN PEDRO</t>
  </si>
  <si>
    <t>TILLAGUANGO MERINO JUAN ANTONIO</t>
  </si>
  <si>
    <t>JAYA GARZON LUIS SAMUEL</t>
  </si>
  <si>
    <t>TANGUILA PILCA PATRICIO RAMON</t>
  </si>
  <si>
    <t>TANGUILA PILCA AMABLE GALO</t>
  </si>
  <si>
    <t>JIMENEZ JIMENEZ ROSA MARLENE</t>
  </si>
  <si>
    <t>AIGAJE PILCA LUIS AMABLE</t>
  </si>
  <si>
    <t>AIGAJE PILCA REINALDO MARTIN</t>
  </si>
  <si>
    <t>TANGUILA PILCA GUILLERMO MAXIMILIANO</t>
  </si>
  <si>
    <t>SERRANO CUMBICUS LIDER EDILSON</t>
  </si>
  <si>
    <t>JIMENEZ SERRANO FRANCISCO LORENZO</t>
  </si>
  <si>
    <t>CRUZ BECERRA MARCELINO</t>
  </si>
  <si>
    <t>ROJAS VICENTE LORGIA CECILIA</t>
  </si>
  <si>
    <t>JAYA GARZON AMADOR JUVENTINO</t>
  </si>
  <si>
    <t>JAYA ALVARADO JOSE CELESTINO</t>
  </si>
  <si>
    <t>GAONA MERINO HOLGER AGUSTIN</t>
  </si>
  <si>
    <t>GARCIA CALVA HECTOR</t>
  </si>
  <si>
    <t>QUEZADA ORTEGA FRANCISCO GERARDO</t>
  </si>
  <si>
    <t>CARCHI GAONA VERONICA ROCIO</t>
  </si>
  <si>
    <t>NINABANDA CHIMBOLEMA MARIA LAURITA</t>
  </si>
  <si>
    <t>TOCTA SEGUNDO CESAR</t>
  </si>
  <si>
    <t>QUINATOA SISA SEGUNDO NELSON</t>
  </si>
  <si>
    <t>SARMIENTO ORTEGA TITO ALCIDES</t>
  </si>
  <si>
    <t>JARAMILLO JIMENEZ JAIME  OVIDIO</t>
  </si>
  <si>
    <t>SALAZAR JARAMILLO SERGIO</t>
  </si>
  <si>
    <t>GAONA CASTILLO JOSE MANUEL</t>
  </si>
  <si>
    <t>JARAMILLO SERRANO BAYRON ANTONIO</t>
  </si>
  <si>
    <t>VARGAS SANCHEZ JOSE NAPOLEON</t>
  </si>
  <si>
    <t>VARGAS ARGUELLO NAPOLEON RAUL</t>
  </si>
  <si>
    <t>SALAZAR JARAMILLO SILVIO ROMAN</t>
  </si>
  <si>
    <t>PATIÑO JARAMILLO CARMEN AMPARO</t>
  </si>
  <si>
    <t>SALAZAR JARAMILLO SERGIO EDILSON</t>
  </si>
  <si>
    <t>TANGUILA MAMALLACTA GABRIEL VENANCIO</t>
  </si>
  <si>
    <t>MANZARAN PEREZ  ROSA INES</t>
  </si>
  <si>
    <t>ASOCIACION DE GANADEROS LAGO SAN PEDRO</t>
  </si>
  <si>
    <t>ROMERO UREÑA CARLOS HUMBERTO</t>
  </si>
  <si>
    <t>TILLAGUANGO MERINO NEUMAN OVIDIO</t>
  </si>
  <si>
    <t>VARGAS NINABANDA CARMEN ROSAURA</t>
  </si>
  <si>
    <t>JAYA GARZON MANUEL DE JESUS</t>
  </si>
  <si>
    <t>AMBULUDI MAZA HOVER VICENTE</t>
  </si>
  <si>
    <t>CARCHI QUEZADA GABRIEL ENRIQUE</t>
  </si>
  <si>
    <t>TOCTA MILAN ANGEL MANUEL</t>
  </si>
  <si>
    <t>SANCHEZ REATEGUI ROSA LIDA</t>
  </si>
  <si>
    <t>CARCHI QUEZADA TERESA</t>
  </si>
  <si>
    <t>SANCHEZ REATEGUI SEGUNDO ELIAS</t>
  </si>
  <si>
    <t>MERINO JIMENEZ LUISA</t>
  </si>
  <si>
    <t>NINABANDA ZARUMA TOMAS</t>
  </si>
  <si>
    <t>1500440084</t>
  </si>
  <si>
    <t>14536</t>
  </si>
  <si>
    <t>1790161692001</t>
  </si>
  <si>
    <t>42888</t>
  </si>
  <si>
    <t>1101650073</t>
  </si>
  <si>
    <t>2260014760001</t>
  </si>
  <si>
    <t xml:space="preserve">1101586855     </t>
  </si>
  <si>
    <t>SUAREZ GUARNIZO LUZ AMADA</t>
  </si>
  <si>
    <t>43058</t>
  </si>
  <si>
    <t>1100494218</t>
  </si>
  <si>
    <t>30148</t>
  </si>
  <si>
    <t>1102248893</t>
  </si>
  <si>
    <t>12830</t>
  </si>
  <si>
    <t>2200019616</t>
  </si>
  <si>
    <t>35178</t>
  </si>
  <si>
    <t>1706273263</t>
  </si>
  <si>
    <t>4658</t>
  </si>
  <si>
    <t xml:space="preserve">2260015300001  </t>
  </si>
  <si>
    <t>DIRECCION DISTRITAL 22D02 ORELLANA-LORETO-SALUD</t>
  </si>
  <si>
    <t>53387</t>
  </si>
  <si>
    <t>0200626489</t>
  </si>
  <si>
    <t>24587</t>
  </si>
  <si>
    <t>52364</t>
  </si>
  <si>
    <t>1100564457</t>
  </si>
  <si>
    <t>38244</t>
  </si>
  <si>
    <t>0200906808</t>
  </si>
  <si>
    <t>4992</t>
  </si>
  <si>
    <t>1001715125</t>
  </si>
  <si>
    <t>6062</t>
  </si>
  <si>
    <t>REVISADO y APROBADO POR:</t>
  </si>
  <si>
    <t>ELABORADO POR:</t>
  </si>
  <si>
    <t>AVALÚO 2016</t>
  </si>
  <si>
    <t>AVALÚO 2022</t>
  </si>
  <si>
    <t>AB. EDUARDO JACINTO MOREIRA VELEZ</t>
  </si>
  <si>
    <t>0100587948</t>
  </si>
  <si>
    <t>0701281966</t>
  </si>
  <si>
    <t>LAGO SAN PEDRO/ESCUELA "PATRIA"</t>
  </si>
  <si>
    <t>LAGO SAN PEDRO/SUBCENTRO DE SALUD</t>
  </si>
  <si>
    <t>0703510693</t>
  </si>
  <si>
    <t>0913703856</t>
  </si>
  <si>
    <t>0200344331</t>
  </si>
  <si>
    <t>0701669665</t>
  </si>
  <si>
    <t>0201457884</t>
  </si>
  <si>
    <t>0703524660</t>
  </si>
  <si>
    <t>0201485166</t>
  </si>
  <si>
    <t>0201501392</t>
  </si>
  <si>
    <t>0200915114</t>
  </si>
  <si>
    <t>VALOR DE LA  PRORRATA</t>
  </si>
  <si>
    <r>
      <rPr>
        <b/>
        <sz val="8"/>
        <color theme="1"/>
        <rFont val="Arial"/>
        <family val="2"/>
      </rPr>
      <t>PORCENTAJE DE DIRECTOS ESTABLECIDOS PARA EL PROYECTO</t>
    </r>
    <r>
      <rPr>
        <sz val="8"/>
        <color theme="1"/>
        <rFont val="Arial"/>
        <family val="2"/>
      </rPr>
      <t>: 25 %</t>
    </r>
  </si>
  <si>
    <t>COEFICIENTE</t>
  </si>
  <si>
    <r>
      <rPr>
        <b/>
        <sz val="8"/>
        <color theme="1"/>
        <rFont val="Arial"/>
        <family val="2"/>
      </rPr>
      <t>NOMBRE DEL PROYECTO</t>
    </r>
    <r>
      <rPr>
        <sz val="8"/>
        <color theme="1"/>
        <rFont val="Arial"/>
        <family val="2"/>
      </rPr>
      <t>: CONSTRUCCIÓN  DEL  SISTEMA  DE  AGUA  POTABLE  EN  LA  CABECERA PARROQUIAL DE LAGO SAN PEDRO DEL CANTÓN LA JOYA DE LOS SACHAS.</t>
    </r>
  </si>
  <si>
    <r>
      <rPr>
        <b/>
        <sz val="8"/>
        <color theme="1"/>
        <rFont val="Arial"/>
        <family val="2"/>
      </rPr>
      <t>NOMBRE DEL CONTRATISTA:</t>
    </r>
    <r>
      <rPr>
        <sz val="8"/>
        <color theme="1"/>
        <rFont val="Arial"/>
        <family val="2"/>
      </rPr>
      <t xml:space="preserve"> INGENIERO CESAR REINALDO VACA VITERI</t>
    </r>
  </si>
  <si>
    <r>
      <rPr>
        <b/>
        <sz val="8"/>
        <color theme="1"/>
        <rFont val="Arial"/>
        <family val="2"/>
      </rPr>
      <t>NÚMERO DE CONTRATO:</t>
    </r>
    <r>
      <rPr>
        <sz val="8"/>
        <color theme="1"/>
        <rFont val="Arial"/>
        <family val="2"/>
      </rPr>
      <t xml:space="preserve"> 099-PS-GADMCJS-2016</t>
    </r>
  </si>
  <si>
    <r>
      <rPr>
        <b/>
        <sz val="8"/>
        <color theme="1"/>
        <rFont val="Arial"/>
        <family val="2"/>
      </rPr>
      <t>UBICACIÓN:</t>
    </r>
    <r>
      <rPr>
        <sz val="8"/>
        <color theme="1"/>
        <rFont val="Arial"/>
        <family val="2"/>
      </rPr>
      <t xml:space="preserve"> PARROQUIA LAGO SAN PEDRO</t>
    </r>
  </si>
  <si>
    <r>
      <rPr>
        <b/>
        <sz val="8"/>
        <color theme="1"/>
        <rFont val="Arial"/>
        <family val="2"/>
      </rPr>
      <t>FECHA DE CONTRATO:</t>
    </r>
    <r>
      <rPr>
        <sz val="8"/>
        <color theme="1"/>
        <rFont val="Arial"/>
        <family val="2"/>
      </rPr>
      <t xml:space="preserve"> 19 DE AGOSTO DEL 2016</t>
    </r>
  </si>
  <si>
    <r>
      <rPr>
        <b/>
        <sz val="8"/>
        <color theme="1"/>
        <rFont val="Arial"/>
        <family val="2"/>
      </rPr>
      <t>FECHA DE ENTREGA DE ANTICIPO</t>
    </r>
    <r>
      <rPr>
        <sz val="8"/>
        <color theme="1"/>
        <rFont val="Arial"/>
        <family val="2"/>
      </rPr>
      <t>: 06 DE SEPIEMBRE DEL 2016</t>
    </r>
  </si>
  <si>
    <r>
      <rPr>
        <b/>
        <sz val="8"/>
        <color theme="1"/>
        <rFont val="Arial"/>
        <family val="2"/>
      </rPr>
      <t>FECHA DE TERMINACIÓN PLAZO REAL</t>
    </r>
    <r>
      <rPr>
        <sz val="8"/>
        <color theme="1"/>
        <rFont val="Arial"/>
        <family val="2"/>
      </rPr>
      <t>: 14 DE MAYO DEL 2016</t>
    </r>
  </si>
  <si>
    <r>
      <rPr>
        <b/>
        <sz val="8"/>
        <color theme="1"/>
        <rFont val="Arial"/>
        <family val="2"/>
      </rPr>
      <t>PLAZO DE EJECUCIÓN</t>
    </r>
    <r>
      <rPr>
        <sz val="8"/>
        <color theme="1"/>
        <rFont val="Arial"/>
        <family val="2"/>
      </rPr>
      <t>: 120 DÍAS</t>
    </r>
  </si>
  <si>
    <t>COSTO DE LA OBRA DE ACUERDO FORMULARIO CEM N° 15</t>
  </si>
  <si>
    <r>
      <t xml:space="preserve">FECHA DE INICIO DE IDENTIFICACIÓN Y DETERMINACIÓN DE BENEFICIARIOS </t>
    </r>
    <r>
      <rPr>
        <b/>
        <sz val="8"/>
        <color theme="1"/>
        <rFont val="Arial"/>
        <family val="2"/>
      </rPr>
      <t>29 DE ABRIL DE 2022</t>
    </r>
  </si>
  <si>
    <t>220355060100100100000000</t>
  </si>
  <si>
    <t>2260004370001</t>
  </si>
  <si>
    <t>42867</t>
  </si>
  <si>
    <t>LAGO SAN PEDRO / ÁREA VERDE-LAGUNA</t>
  </si>
  <si>
    <t>220355060100100200000000</t>
  </si>
  <si>
    <t>220355060100200100000000</t>
  </si>
  <si>
    <t>220355060100300100000000</t>
  </si>
  <si>
    <t>220355060100400100000000</t>
  </si>
  <si>
    <t>1102826235</t>
  </si>
  <si>
    <t>36218</t>
  </si>
  <si>
    <t>220355060100400200000000</t>
  </si>
  <si>
    <t>220355060100400300000000</t>
  </si>
  <si>
    <t>220355060100400400000000</t>
  </si>
  <si>
    <t>220355060100400500000000</t>
  </si>
  <si>
    <t>1706765235</t>
  </si>
  <si>
    <t>40590</t>
  </si>
  <si>
    <t>220355060100400600000000</t>
  </si>
  <si>
    <t>LAGO SAN PEDRO/PLANTA DE TRATAMIENTO DE AGUA POTABLE</t>
  </si>
  <si>
    <t>220355060100400700000000</t>
  </si>
  <si>
    <t xml:space="preserve">LAGO SAN PEDRO / ÁREA DE RESERVA </t>
  </si>
  <si>
    <t>220355060100400800000000</t>
  </si>
  <si>
    <t>220355060100400900000000</t>
  </si>
  <si>
    <t>1500678964</t>
  </si>
  <si>
    <t>41419</t>
  </si>
  <si>
    <t>220355060100401000000000</t>
  </si>
  <si>
    <t>1500511330</t>
  </si>
  <si>
    <t>36206</t>
  </si>
  <si>
    <t>220355060100700100000000</t>
  </si>
  <si>
    <t xml:space="preserve">LAGO SAN PEDRO / OFICINAS E INSTALACIONES </t>
  </si>
  <si>
    <t>220355060100700200000000</t>
  </si>
  <si>
    <t>1716320112</t>
  </si>
  <si>
    <t>ANDRADE TOALA BIRGINIA CESILIA</t>
  </si>
  <si>
    <t>43839</t>
  </si>
  <si>
    <t>220355060100700300000000</t>
  </si>
  <si>
    <t>220355060100700400000000</t>
  </si>
  <si>
    <t>220355060100700500000000</t>
  </si>
  <si>
    <t>1716294069</t>
  </si>
  <si>
    <t>24127</t>
  </si>
  <si>
    <t>220355060100700600000000</t>
  </si>
  <si>
    <t>1500704372</t>
  </si>
  <si>
    <t>1611</t>
  </si>
  <si>
    <t>220355060100700700000000</t>
  </si>
  <si>
    <t>1500570708</t>
  </si>
  <si>
    <t>10138</t>
  </si>
  <si>
    <t>220355060100700800000000</t>
  </si>
  <si>
    <t>LAGO SAN PEDRO / UPC</t>
  </si>
  <si>
    <t>220355060100800100000000</t>
  </si>
  <si>
    <t>2100219266</t>
  </si>
  <si>
    <t>1897</t>
  </si>
  <si>
    <t>220355060100800200000000</t>
  </si>
  <si>
    <t>220355060100800300000000</t>
  </si>
  <si>
    <t>1103525232</t>
  </si>
  <si>
    <t>7409</t>
  </si>
  <si>
    <t>220355060100800400000000</t>
  </si>
  <si>
    <t>1102688536</t>
  </si>
  <si>
    <t>3962</t>
  </si>
  <si>
    <t>220355060100800500000000</t>
  </si>
  <si>
    <t>40263</t>
  </si>
  <si>
    <t>220355060100800600000000</t>
  </si>
  <si>
    <t>220355060100800700000000</t>
  </si>
  <si>
    <t>220355060100800800000000</t>
  </si>
  <si>
    <t>1102025374</t>
  </si>
  <si>
    <t>15201</t>
  </si>
  <si>
    <t>220355060100800900000000</t>
  </si>
  <si>
    <t>LAGO SAN PEDRO / CASA COMUNAL</t>
  </si>
  <si>
    <t>220355060100900100000000</t>
  </si>
  <si>
    <t xml:space="preserve">1102248893     </t>
  </si>
  <si>
    <t>220355060100900300000000</t>
  </si>
  <si>
    <t>220355060100900400000000</t>
  </si>
  <si>
    <t>220355060100900500000000</t>
  </si>
  <si>
    <t>30153</t>
  </si>
  <si>
    <t>220355060100900600000000</t>
  </si>
  <si>
    <t>220355060100900700000000</t>
  </si>
  <si>
    <t>220355060100900800000000</t>
  </si>
  <si>
    <t>1100709748</t>
  </si>
  <si>
    <t>26140</t>
  </si>
  <si>
    <t>220355060100901000000000</t>
  </si>
  <si>
    <t>220355060100901100000000</t>
  </si>
  <si>
    <t>1706106455</t>
  </si>
  <si>
    <t>5034</t>
  </si>
  <si>
    <t>220355060100901200000000</t>
  </si>
  <si>
    <t>2100167382</t>
  </si>
  <si>
    <t>HURTADO SALAZAR SANDRA IRENE</t>
  </si>
  <si>
    <t>51645</t>
  </si>
  <si>
    <t>220355060101000100000000</t>
  </si>
  <si>
    <t>220355060101000200000000</t>
  </si>
  <si>
    <t>220355060101000300000000</t>
  </si>
  <si>
    <t>2200019012</t>
  </si>
  <si>
    <t>29951</t>
  </si>
  <si>
    <t>220355060101000400000000</t>
  </si>
  <si>
    <t>1100493905</t>
  </si>
  <si>
    <t>8994</t>
  </si>
  <si>
    <t>220355060101000500000000</t>
  </si>
  <si>
    <t>220355060101000600000000</t>
  </si>
  <si>
    <t>15059</t>
  </si>
  <si>
    <t>220355060101000700000000</t>
  </si>
  <si>
    <t>220355060101000800000000</t>
  </si>
  <si>
    <t>2100571567</t>
  </si>
  <si>
    <t>34870</t>
  </si>
  <si>
    <t>220355060101000900000000</t>
  </si>
  <si>
    <t>0200855286</t>
  </si>
  <si>
    <t>220355060101001000000000</t>
  </si>
  <si>
    <t>220355060101100100000000</t>
  </si>
  <si>
    <t xml:space="preserve">LAGO SAN PEDRO / AREA RECREATIVA </t>
  </si>
  <si>
    <t>220355060101200100000000</t>
  </si>
  <si>
    <t>LAGO SAN PEDRO / ÁREA RECREATIVA</t>
  </si>
  <si>
    <t>220355060101300100000000</t>
  </si>
  <si>
    <t>220355060101300200000000</t>
  </si>
  <si>
    <t>20569</t>
  </si>
  <si>
    <t>220355060101300300000000</t>
  </si>
  <si>
    <t>220355060101300400000000</t>
  </si>
  <si>
    <t>1711392413</t>
  </si>
  <si>
    <t>10058</t>
  </si>
  <si>
    <t>220355060101300500000000</t>
  </si>
  <si>
    <t>220355060101300600000000</t>
  </si>
  <si>
    <t>220355060101300700000000</t>
  </si>
  <si>
    <t>1101864237</t>
  </si>
  <si>
    <t>19736</t>
  </si>
  <si>
    <t>220355060101300800000000</t>
  </si>
  <si>
    <t>220355060101300900000000</t>
  </si>
  <si>
    <t>1100558392</t>
  </si>
  <si>
    <t>36056</t>
  </si>
  <si>
    <t>220355060101301000000000</t>
  </si>
  <si>
    <t xml:space="preserve">2200424972     </t>
  </si>
  <si>
    <t>QUINATOA TOCTA NANCY ADELAIDA</t>
  </si>
  <si>
    <t>61384</t>
  </si>
  <si>
    <t>220355060101400100000000</t>
  </si>
  <si>
    <t>25466</t>
  </si>
  <si>
    <t>220355060101400200000000</t>
  </si>
  <si>
    <t>220355060101400300000000</t>
  </si>
  <si>
    <t>220355060101400400000000</t>
  </si>
  <si>
    <t>2200039002</t>
  </si>
  <si>
    <t>43915</t>
  </si>
  <si>
    <t>220355060101400500000000</t>
  </si>
  <si>
    <t>2100184262</t>
  </si>
  <si>
    <t>5187</t>
  </si>
  <si>
    <t>220355060101400600000000</t>
  </si>
  <si>
    <t>2100386289</t>
  </si>
  <si>
    <t>14516</t>
  </si>
  <si>
    <t>220355060101400700000000</t>
  </si>
  <si>
    <t>1101616447</t>
  </si>
  <si>
    <t>SANCHEZ CUEVA VICENTE SALVADOR</t>
  </si>
  <si>
    <t>41322</t>
  </si>
  <si>
    <t>220355060101400800000000</t>
  </si>
  <si>
    <t>220355060101400900000000</t>
  </si>
  <si>
    <t>220355060101401000000000</t>
  </si>
  <si>
    <t>220355060101500100000000</t>
  </si>
  <si>
    <t>220355060101500200000000</t>
  </si>
  <si>
    <t>2200424063</t>
  </si>
  <si>
    <t>49825</t>
  </si>
  <si>
    <t>220355060101500300000000</t>
  </si>
  <si>
    <t>4971</t>
  </si>
  <si>
    <t>220355060101500400000000</t>
  </si>
  <si>
    <t>220355060101500500000000</t>
  </si>
  <si>
    <t>220355060101500800000000</t>
  </si>
  <si>
    <t>1102686712</t>
  </si>
  <si>
    <t>20425</t>
  </si>
  <si>
    <t>220355060101500900000000</t>
  </si>
  <si>
    <t>2100591821</t>
  </si>
  <si>
    <t>5908</t>
  </si>
  <si>
    <t>220355060101501000000000</t>
  </si>
  <si>
    <t>2100055942</t>
  </si>
  <si>
    <t>15256</t>
  </si>
  <si>
    <t>220355060101501100000000</t>
  </si>
  <si>
    <t xml:space="preserve">2260004370001  </t>
  </si>
  <si>
    <t xml:space="preserve">LAGO SAN PEDRO / COLISEO-CANCHA CUBIERTA </t>
  </si>
  <si>
    <t>220355060101600100000000</t>
  </si>
  <si>
    <t xml:space="preserve">LAGO SAN PEDRO / PLAZA </t>
  </si>
  <si>
    <t>220355060101900100000000</t>
  </si>
  <si>
    <t>LAGO SAN PEDRO/COLEGIO TURISTICO LAGO SAN PEDRO</t>
  </si>
  <si>
    <t>220355060101900500000000</t>
  </si>
  <si>
    <t>1500138548</t>
  </si>
  <si>
    <t>15408</t>
  </si>
  <si>
    <t>220355060101900600000000</t>
  </si>
  <si>
    <t>220355060102000100000000</t>
  </si>
  <si>
    <t>220355060102000200000000</t>
  </si>
  <si>
    <t>220355060102000300000000</t>
  </si>
  <si>
    <t>1574</t>
  </si>
  <si>
    <t>220355060102000400000000</t>
  </si>
  <si>
    <t>2290312992001</t>
  </si>
  <si>
    <t>42854</t>
  </si>
  <si>
    <t>220355060102000500000000</t>
  </si>
  <si>
    <t>220355060102000600000000</t>
  </si>
  <si>
    <t>220355060102000700000000</t>
  </si>
  <si>
    <t>2100309737</t>
  </si>
  <si>
    <t>25580</t>
  </si>
  <si>
    <t>220355060102000800000000</t>
  </si>
  <si>
    <t>1714582259</t>
  </si>
  <si>
    <t>30966</t>
  </si>
  <si>
    <t>220355060102000900000000</t>
  </si>
  <si>
    <t>2100411798</t>
  </si>
  <si>
    <t>25877</t>
  </si>
  <si>
    <t>220355060102001000000000</t>
  </si>
  <si>
    <t>220355060102100100000000</t>
  </si>
  <si>
    <t>1500184690</t>
  </si>
  <si>
    <t>19744</t>
  </si>
  <si>
    <t>220355060102100200000000</t>
  </si>
  <si>
    <t>220355060102100300000000</t>
  </si>
  <si>
    <t>1714033659</t>
  </si>
  <si>
    <t>34619</t>
  </si>
  <si>
    <t>220355060102100400000000</t>
  </si>
  <si>
    <t xml:space="preserve">2100196415     </t>
  </si>
  <si>
    <t>MERINO MERINO LUISA ROSANA</t>
  </si>
  <si>
    <t>19909</t>
  </si>
  <si>
    <t>220355060102100500000000</t>
  </si>
  <si>
    <t>220355060102100600000000</t>
  </si>
  <si>
    <t>220355060102100700000000</t>
  </si>
  <si>
    <t>2200341143</t>
  </si>
  <si>
    <t>8653</t>
  </si>
  <si>
    <t>220355060102100800000000</t>
  </si>
  <si>
    <t>10161</t>
  </si>
  <si>
    <t>220355060102100900000000</t>
  </si>
  <si>
    <t>220355060102101000000000</t>
  </si>
  <si>
    <t>220355060102200100000000</t>
  </si>
  <si>
    <t>220355060102200200000000</t>
  </si>
  <si>
    <t>2100295498</t>
  </si>
  <si>
    <t>10025</t>
  </si>
  <si>
    <t>220355060102200300000000</t>
  </si>
  <si>
    <t>8654</t>
  </si>
  <si>
    <t>220355060102200400000000</t>
  </si>
  <si>
    <t>41329</t>
  </si>
  <si>
    <t>220355060102200500000000</t>
  </si>
  <si>
    <t>220355060102200600000000</t>
  </si>
  <si>
    <t>220355060102200700000000</t>
  </si>
  <si>
    <t>1101083838</t>
  </si>
  <si>
    <t>25117</t>
  </si>
  <si>
    <t>220355060102200800000000</t>
  </si>
  <si>
    <t>12076</t>
  </si>
  <si>
    <t>220355060102200900000000</t>
  </si>
  <si>
    <t>220355060102201000000000</t>
  </si>
  <si>
    <t>0703279018</t>
  </si>
  <si>
    <t>CALVA GAONA JOSE MILTON</t>
  </si>
  <si>
    <t>53438</t>
  </si>
  <si>
    <t>220355060102500100000000</t>
  </si>
  <si>
    <t>220355060102600100000000</t>
  </si>
  <si>
    <t xml:space="preserve">LAGO SAN PEDRO / ESTADIO DEPORTIVO </t>
  </si>
  <si>
    <t>CEDULA / RUC</t>
  </si>
  <si>
    <t>LIMITE DEL TRIBUTO</t>
  </si>
  <si>
    <t>MAYOR VALOR EXPERIMENTADO POR EL INMUEBLE (AVALÚO AÑO 2022)</t>
  </si>
  <si>
    <t>50 %</t>
  </si>
  <si>
    <t>MAYOR VALOR EXPERIMENTADO POR EL INMUEBLE (AVALÚO AÑO 2018)</t>
  </si>
  <si>
    <t>MAYOR VALOR EXPERIMENTADO POR EL INMUEBLE (AVALÚO AÑO 2017)</t>
  </si>
  <si>
    <t>ALVARADO ROJAS JADIRA ALEXANDRA</t>
  </si>
  <si>
    <t>QUEZADA ARMIJOS LUZ ALMIDA</t>
  </si>
  <si>
    <t>0701998379</t>
  </si>
  <si>
    <t>JIMENEZ FANNY LUZ</t>
  </si>
  <si>
    <r>
      <t xml:space="preserve">FECHA DE ACTUALIZACIÓN DE  BENEFICIARIOS Y CALCULO DEL LIMITE DEL TRIBUTO ART. 593 COOTAD: </t>
    </r>
    <r>
      <rPr>
        <b/>
        <sz val="8"/>
        <color theme="1"/>
        <rFont val="Arial"/>
        <family val="2"/>
      </rPr>
      <t>20 DE ENERO DE 2025</t>
    </r>
  </si>
  <si>
    <t>ARQ. JORGE WASHINGTON SANCHEZ ECHEVERRÍA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</si>
</sst>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 * #,##0.00_ ;_ * \-#,##0.00_ ;_ * &quot;-&quot;??_ ;_ @_ "/>
    <numFmt numFmtId="165" formatCode="_-* #,##0.00\ _€_-;\-* #,##0.00\ _€_-;_-* &quot;-&quot;??\ _€_-;_-@_-"/>
    <numFmt numFmtId="166" formatCode="_(* #,##0.00_);_(* \(#,##0.00\);_(* &quot;-&quot;??_);_(@_)"/>
    <numFmt numFmtId="167" formatCode="0.0000;[Red]0.0000"/>
    <numFmt numFmtId="168" formatCode="0;[Red]0"/>
    <numFmt numFmtId="169" formatCode="#,##0.00_ ;[Red]\-#,##0.00\ "/>
  </numFmts>
  <fonts count="9" x14ac:knownFonts="1">
    <font>
      <sz val="11"/>
      <color theme="1"/>
      <name val="Calibri"/>
      <family val="2"/>
      <scheme val="minor"/>
    </font>
    <font>
      <sz val="8"/>
      <color theme="1"/>
      <name val="Algerian"/>
      <family val="5"/>
    </font>
    <font>
      <sz val="8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8"/>
      <color theme="1"/>
      <name val="Calibri"/>
      <family val="2"/>
      <scheme val="minor"/>
    </font>
    <font>
      <sz val="8"/>
      <color rgb="FF000000"/>
      <name val="Calibri"/>
      <family val="2"/>
      <scheme val="minor"/>
    </font>
    <font>
      <sz val="8"/>
      <color theme="0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/>
    </xf>
    <xf numFmtId="165" fontId="4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0" xfId="0" applyFont="1" applyAlignment="1">
      <alignment horizontal="center"/>
    </xf>
    <xf numFmtId="168" fontId="2" fillId="0" borderId="0" xfId="0" applyNumberFormat="1" applyFont="1" applyAlignment="1">
      <alignment horizontal="left"/>
    </xf>
    <xf numFmtId="166" fontId="2" fillId="0" borderId="0" xfId="0" applyNumberFormat="1" applyFont="1" applyAlignment="1">
      <alignment horizontal="left"/>
    </xf>
    <xf numFmtId="0" fontId="2" fillId="0" borderId="0" xfId="0" applyFont="1" applyAlignment="1">
      <alignment horizontal="center" vertical="center"/>
    </xf>
    <xf numFmtId="168" fontId="2" fillId="0" borderId="0" xfId="0" applyNumberFormat="1" applyFont="1" applyAlignment="1">
      <alignment horizontal="left" vertical="center"/>
    </xf>
    <xf numFmtId="166" fontId="7" fillId="0" borderId="0" xfId="0" applyNumberFormat="1" applyFont="1" applyAlignment="1">
      <alignment horizontal="right" vertical="center"/>
    </xf>
    <xf numFmtId="167" fontId="7" fillId="0" borderId="0" xfId="0" applyNumberFormat="1" applyFont="1" applyAlignment="1">
      <alignment horizontal="center" vertical="center"/>
    </xf>
    <xf numFmtId="165" fontId="7" fillId="0" borderId="0" xfId="0" applyNumberFormat="1" applyFont="1" applyAlignment="1">
      <alignment horizontal="left" vertical="center"/>
    </xf>
    <xf numFmtId="165" fontId="2" fillId="0" borderId="0" xfId="0" applyNumberFormat="1" applyFont="1" applyAlignment="1">
      <alignment horizontal="left"/>
    </xf>
    <xf numFmtId="168" fontId="2" fillId="0" borderId="4" xfId="0" applyNumberFormat="1" applyFont="1" applyBorder="1" applyAlignment="1">
      <alignment horizontal="left"/>
    </xf>
    <xf numFmtId="166" fontId="2" fillId="0" borderId="1" xfId="0" applyNumberFormat="1" applyFont="1" applyBorder="1" applyAlignment="1">
      <alignment horizontal="left"/>
    </xf>
    <xf numFmtId="168" fontId="2" fillId="0" borderId="4" xfId="0" applyNumberFormat="1" applyFont="1" applyBorder="1" applyAlignment="1">
      <alignment wrapText="1"/>
    </xf>
    <xf numFmtId="167" fontId="2" fillId="0" borderId="0" xfId="0" applyNumberFormat="1" applyFont="1" applyAlignment="1">
      <alignment horizontal="center"/>
    </xf>
    <xf numFmtId="165" fontId="4" fillId="0" borderId="8" xfId="0" applyNumberFormat="1" applyFont="1" applyBorder="1" applyAlignment="1">
      <alignment vertical="center" wrapText="1"/>
    </xf>
    <xf numFmtId="0" fontId="6" fillId="2" borderId="8" xfId="0" applyFont="1" applyFill="1" applyBorder="1" applyAlignment="1">
      <alignment horizontal="left" vertical="center"/>
    </xf>
    <xf numFmtId="0" fontId="6" fillId="2" borderId="8" xfId="0" applyFont="1" applyFill="1" applyBorder="1" applyAlignment="1">
      <alignment horizontal="center" vertical="center"/>
    </xf>
    <xf numFmtId="165" fontId="2" fillId="0" borderId="8" xfId="0" applyNumberFormat="1" applyFont="1" applyBorder="1" applyAlignment="1">
      <alignment horizontal="left"/>
    </xf>
    <xf numFmtId="167" fontId="2" fillId="0" borderId="8" xfId="0" applyNumberFormat="1" applyFont="1" applyBorder="1" applyAlignment="1">
      <alignment horizontal="center" vertical="center"/>
    </xf>
    <xf numFmtId="165" fontId="2" fillId="0" borderId="8" xfId="0" applyNumberFormat="1" applyFont="1" applyBorder="1" applyAlignment="1">
      <alignment horizontal="left" vertical="center"/>
    </xf>
    <xf numFmtId="168" fontId="2" fillId="0" borderId="0" xfId="0" applyNumberFormat="1" applyFont="1" applyAlignment="1">
      <alignment horizontal="center" vertical="center"/>
    </xf>
    <xf numFmtId="166" fontId="5" fillId="0" borderId="8" xfId="0" applyNumberFormat="1" applyFont="1" applyBorder="1" applyAlignment="1">
      <alignment horizontal="center" vertical="center" wrapText="1"/>
    </xf>
    <xf numFmtId="167" fontId="5" fillId="0" borderId="8" xfId="0" applyNumberFormat="1" applyFont="1" applyBorder="1" applyAlignment="1">
      <alignment horizontal="center" vertical="center" wrapText="1"/>
    </xf>
    <xf numFmtId="165" fontId="5" fillId="0" borderId="8" xfId="0" applyNumberFormat="1" applyFont="1" applyBorder="1" applyAlignment="1">
      <alignment horizontal="center" vertical="center" wrapText="1"/>
    </xf>
    <xf numFmtId="164" fontId="2" fillId="0" borderId="0" xfId="0" applyNumberFormat="1" applyFont="1" applyAlignment="1">
      <alignment horizontal="left"/>
    </xf>
    <xf numFmtId="0" fontId="3" fillId="0" borderId="1" xfId="0" applyFont="1" applyBorder="1" applyAlignment="1">
      <alignment horizontal="left"/>
    </xf>
    <xf numFmtId="49" fontId="5" fillId="0" borderId="8" xfId="0" applyNumberFormat="1" applyFont="1" applyBorder="1" applyAlignment="1">
      <alignment horizontal="center" vertical="center" wrapText="1"/>
    </xf>
    <xf numFmtId="167" fontId="1" fillId="0" borderId="8" xfId="0" applyNumberFormat="1" applyFont="1" applyBorder="1" applyAlignment="1">
      <alignment horizontal="center"/>
    </xf>
    <xf numFmtId="165" fontId="5" fillId="0" borderId="8" xfId="0" applyNumberFormat="1" applyFont="1" applyBorder="1" applyAlignment="1">
      <alignment horizontal="center"/>
    </xf>
    <xf numFmtId="49" fontId="6" fillId="2" borderId="8" xfId="0" applyNumberFormat="1" applyFont="1" applyFill="1" applyBorder="1" applyAlignment="1">
      <alignment horizontal="center" vertical="center"/>
    </xf>
    <xf numFmtId="165" fontId="2" fillId="4" borderId="8" xfId="0" applyNumberFormat="1" applyFont="1" applyFill="1" applyBorder="1" applyAlignment="1">
      <alignment horizontal="left"/>
    </xf>
    <xf numFmtId="165" fontId="8" fillId="0" borderId="8" xfId="0" applyNumberFormat="1" applyFont="1" applyBorder="1" applyAlignment="1">
      <alignment horizontal="left"/>
    </xf>
    <xf numFmtId="169" fontId="2" fillId="0" borderId="0" xfId="0" applyNumberFormat="1" applyFont="1" applyAlignment="1">
      <alignment horizontal="left"/>
    </xf>
    <xf numFmtId="165" fontId="2" fillId="3" borderId="8" xfId="0" applyNumberFormat="1" applyFont="1" applyFill="1" applyBorder="1" applyAlignment="1">
      <alignment horizontal="left"/>
    </xf>
    <xf numFmtId="165" fontId="2" fillId="3" borderId="8" xfId="0" applyNumberFormat="1" applyFont="1" applyFill="1" applyBorder="1" applyAlignment="1">
      <alignment horizontal="left" vertical="center"/>
    </xf>
    <xf numFmtId="0" fontId="7" fillId="0" borderId="0" xfId="0" applyFont="1" applyAlignment="1">
      <alignment horizontal="left"/>
    </xf>
    <xf numFmtId="168" fontId="2" fillId="0" borderId="1" xfId="0" applyNumberFormat="1" applyFont="1" applyBorder="1" applyAlignment="1">
      <alignment wrapText="1"/>
    </xf>
    <xf numFmtId="0" fontId="2" fillId="0" borderId="1" xfId="0" applyFont="1" applyBorder="1" applyAlignment="1">
      <alignment horizontal="left" wrapText="1"/>
    </xf>
    <xf numFmtId="168" fontId="2" fillId="0" borderId="5" xfId="0" applyNumberFormat="1" applyFont="1" applyBorder="1" applyAlignment="1">
      <alignment horizontal="center" vertical="center"/>
    </xf>
    <xf numFmtId="168" fontId="2" fillId="0" borderId="5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165" fontId="2" fillId="0" borderId="1" xfId="0" applyNumberFormat="1" applyFont="1" applyBorder="1" applyAlignment="1">
      <alignment horizontal="left"/>
    </xf>
    <xf numFmtId="167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vertical="center"/>
    </xf>
    <xf numFmtId="0" fontId="2" fillId="0" borderId="4" xfId="0" applyFont="1" applyBorder="1" applyAlignment="1">
      <alignment horizontal="left"/>
    </xf>
    <xf numFmtId="166" fontId="2" fillId="0" borderId="5" xfId="0" applyNumberFormat="1" applyFont="1" applyBorder="1" applyAlignment="1">
      <alignment horizontal="left"/>
    </xf>
    <xf numFmtId="0" fontId="3" fillId="4" borderId="1" xfId="0" applyFont="1" applyFill="1" applyBorder="1" applyAlignment="1">
      <alignment horizontal="left"/>
    </xf>
    <xf numFmtId="0" fontId="2" fillId="4" borderId="8" xfId="0" applyFont="1" applyFill="1" applyBorder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2" fillId="4" borderId="0" xfId="0" applyFont="1" applyFill="1" applyAlignment="1">
      <alignment horizontal="center"/>
    </xf>
    <xf numFmtId="0" fontId="4" fillId="0" borderId="8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4" fillId="0" borderId="8" xfId="0" applyFont="1" applyBorder="1" applyAlignment="1">
      <alignment horizontal="center"/>
    </xf>
    <xf numFmtId="0" fontId="3" fillId="0" borderId="9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168" fontId="5" fillId="0" borderId="8" xfId="0" applyNumberFormat="1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166" fontId="5" fillId="0" borderId="8" xfId="0" applyNumberFormat="1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165" fontId="3" fillId="0" borderId="8" xfId="0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left" vertical="center" wrapText="1"/>
    </xf>
    <xf numFmtId="168" fontId="2" fillId="0" borderId="2" xfId="0" applyNumberFormat="1" applyFont="1" applyBorder="1" applyAlignment="1">
      <alignment horizontal="center" wrapText="1"/>
    </xf>
    <xf numFmtId="168" fontId="2" fillId="0" borderId="3" xfId="0" applyNumberFormat="1" applyFont="1" applyBorder="1" applyAlignment="1">
      <alignment horizontal="center" wrapText="1"/>
    </xf>
    <xf numFmtId="168" fontId="2" fillId="0" borderId="6" xfId="0" applyNumberFormat="1" applyFont="1" applyBorder="1" applyAlignment="1">
      <alignment horizontal="center" wrapText="1"/>
    </xf>
    <xf numFmtId="168" fontId="2" fillId="0" borderId="7" xfId="0" applyNumberFormat="1" applyFont="1" applyBorder="1" applyAlignment="1">
      <alignment horizont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pur_predios160826" connectionId="1" xr16:uid="{266F9372-1C36-41F4-B355-A6696DCA5DCB}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63AAA3-76FC-4CF2-963C-16436D52B740}">
  <dimension ref="B2:Q148"/>
  <sheetViews>
    <sheetView tabSelected="1" workbookViewId="0">
      <selection activeCell="G25" sqref="G25"/>
    </sheetView>
  </sheetViews>
  <sheetFormatPr baseColWidth="10" defaultRowHeight="11.25" x14ac:dyDescent="0.2"/>
  <cols>
    <col min="1" max="1" width="2" style="3" customWidth="1"/>
    <col min="2" max="2" width="4.140625" style="55" customWidth="1"/>
    <col min="3" max="3" width="19.5703125" style="8" customWidth="1"/>
    <col min="4" max="4" width="12.28515625" style="26" customWidth="1"/>
    <col min="5" max="5" width="25.5703125" style="1" customWidth="1"/>
    <col min="6" max="6" width="6" style="7" bestFit="1" customWidth="1"/>
    <col min="7" max="7" width="17.7109375" style="3" customWidth="1"/>
    <col min="8" max="9" width="13.42578125" style="9" customWidth="1"/>
    <col min="10" max="12" width="12.5703125" style="9" bestFit="1" customWidth="1"/>
    <col min="13" max="13" width="9.85546875" style="9" bestFit="1" customWidth="1"/>
    <col min="14" max="14" width="7.7109375" style="19" bestFit="1" customWidth="1"/>
    <col min="15" max="15" width="11.140625" style="15" customWidth="1"/>
    <col min="16" max="16384" width="11.42578125" style="3"/>
  </cols>
  <sheetData>
    <row r="2" spans="2:15" ht="28.5" customHeight="1" x14ac:dyDescent="0.2">
      <c r="B2" s="71" t="s">
        <v>137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0"/>
    </row>
    <row r="3" spans="2:15" s="4" customFormat="1" ht="15" customHeight="1" x14ac:dyDescent="0.25">
      <c r="B3" s="57" t="s">
        <v>138</v>
      </c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70"/>
    </row>
    <row r="4" spans="2:15" s="4" customFormat="1" ht="15" customHeight="1" x14ac:dyDescent="0.25">
      <c r="B4" s="57" t="s">
        <v>139</v>
      </c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70"/>
    </row>
    <row r="5" spans="2:15" s="4" customFormat="1" ht="15" customHeight="1" x14ac:dyDescent="0.25">
      <c r="B5" s="57" t="s">
        <v>140</v>
      </c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70"/>
    </row>
    <row r="6" spans="2:15" s="4" customFormat="1" ht="15" customHeight="1" x14ac:dyDescent="0.25">
      <c r="B6" s="57" t="s">
        <v>141</v>
      </c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70"/>
    </row>
    <row r="7" spans="2:15" s="4" customFormat="1" ht="15" customHeight="1" x14ac:dyDescent="0.25">
      <c r="B7" s="57" t="s">
        <v>142</v>
      </c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70"/>
    </row>
    <row r="8" spans="2:15" s="4" customFormat="1" ht="15" customHeight="1" x14ac:dyDescent="0.25">
      <c r="B8" s="57" t="s">
        <v>143</v>
      </c>
      <c r="C8" s="57"/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70"/>
    </row>
    <row r="9" spans="2:15" s="4" customFormat="1" ht="15" customHeight="1" x14ac:dyDescent="0.25">
      <c r="B9" s="57" t="s">
        <v>144</v>
      </c>
      <c r="C9" s="57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O9" s="70"/>
    </row>
    <row r="10" spans="2:15" s="4" customFormat="1" ht="15" customHeight="1" x14ac:dyDescent="0.25">
      <c r="B10" s="57" t="s">
        <v>135</v>
      </c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70"/>
    </row>
    <row r="11" spans="2:15" s="4" customFormat="1" ht="15" customHeight="1" x14ac:dyDescent="0.25">
      <c r="B11" s="56" t="s">
        <v>145</v>
      </c>
      <c r="C11" s="57"/>
      <c r="D11" s="57"/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20">
        <v>386434.41</v>
      </c>
    </row>
    <row r="12" spans="2:15" x14ac:dyDescent="0.2">
      <c r="B12" s="58"/>
      <c r="C12" s="58"/>
      <c r="D12" s="58"/>
      <c r="E12" s="58"/>
      <c r="F12" s="58"/>
      <c r="G12" s="58"/>
      <c r="H12" s="58"/>
      <c r="I12" s="58"/>
      <c r="J12" s="58"/>
      <c r="K12" s="58"/>
      <c r="L12" s="58"/>
      <c r="M12" s="58"/>
      <c r="N12" s="58"/>
      <c r="O12" s="58"/>
    </row>
    <row r="13" spans="2:15" ht="15" customHeight="1" x14ac:dyDescent="0.2">
      <c r="B13" s="59" t="s">
        <v>146</v>
      </c>
      <c r="C13" s="60"/>
      <c r="D13" s="60"/>
      <c r="E13" s="60"/>
      <c r="F13" s="60"/>
      <c r="G13" s="60"/>
      <c r="H13" s="60"/>
      <c r="I13" s="60"/>
      <c r="J13" s="61"/>
      <c r="K13" s="61"/>
      <c r="L13" s="61"/>
      <c r="M13" s="61"/>
      <c r="N13" s="62"/>
      <c r="O13" s="5"/>
    </row>
    <row r="14" spans="2:15" ht="15" customHeight="1" x14ac:dyDescent="0.2">
      <c r="B14" s="52"/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5"/>
    </row>
    <row r="15" spans="2:15" ht="15" customHeight="1" x14ac:dyDescent="0.2">
      <c r="B15" s="59" t="s">
        <v>393</v>
      </c>
      <c r="C15" s="60"/>
      <c r="D15" s="60"/>
      <c r="E15" s="60"/>
      <c r="F15" s="60"/>
      <c r="G15" s="60"/>
      <c r="H15" s="60"/>
      <c r="I15" s="60"/>
      <c r="J15" s="61"/>
      <c r="K15" s="61"/>
      <c r="L15" s="61"/>
      <c r="M15" s="61"/>
      <c r="N15" s="62"/>
      <c r="O15" s="5"/>
    </row>
    <row r="16" spans="2:15" ht="15" customHeight="1" x14ac:dyDescent="0.2">
      <c r="B16" s="52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5"/>
    </row>
    <row r="17" spans="2:16" ht="15" customHeight="1" x14ac:dyDescent="0.2">
      <c r="B17" s="52"/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5"/>
    </row>
    <row r="18" spans="2:16" ht="15" customHeight="1" x14ac:dyDescent="0.2">
      <c r="B18" s="80" t="s">
        <v>21</v>
      </c>
      <c r="C18" s="63" t="s">
        <v>22</v>
      </c>
      <c r="D18" s="63" t="s">
        <v>383</v>
      </c>
      <c r="E18" s="64" t="s">
        <v>23</v>
      </c>
      <c r="F18" s="64" t="s">
        <v>0</v>
      </c>
      <c r="G18" s="65" t="s">
        <v>24</v>
      </c>
      <c r="H18" s="66" t="s">
        <v>118</v>
      </c>
      <c r="I18" s="66" t="s">
        <v>119</v>
      </c>
      <c r="J18" s="67" t="s">
        <v>384</v>
      </c>
      <c r="K18" s="68"/>
      <c r="L18" s="68"/>
      <c r="M18" s="69"/>
      <c r="N18" s="33"/>
      <c r="O18" s="34"/>
    </row>
    <row r="19" spans="2:16" s="10" customFormat="1" ht="56.25" x14ac:dyDescent="0.25">
      <c r="B19" s="80"/>
      <c r="C19" s="63"/>
      <c r="D19" s="63"/>
      <c r="E19" s="64"/>
      <c r="F19" s="64"/>
      <c r="G19" s="65"/>
      <c r="H19" s="66"/>
      <c r="I19" s="66"/>
      <c r="J19" s="27" t="s">
        <v>388</v>
      </c>
      <c r="K19" s="27" t="s">
        <v>387</v>
      </c>
      <c r="L19" s="27" t="s">
        <v>385</v>
      </c>
      <c r="M19" s="32" t="s">
        <v>386</v>
      </c>
      <c r="N19" s="28" t="s">
        <v>136</v>
      </c>
      <c r="O19" s="29" t="s">
        <v>134</v>
      </c>
    </row>
    <row r="20" spans="2:16" ht="15" customHeight="1" x14ac:dyDescent="0.2">
      <c r="B20" s="53">
        <v>1</v>
      </c>
      <c r="C20" s="21" t="s">
        <v>147</v>
      </c>
      <c r="D20" s="35" t="s">
        <v>16</v>
      </c>
      <c r="E20" s="21" t="s">
        <v>17</v>
      </c>
      <c r="F20" s="22">
        <v>5751</v>
      </c>
      <c r="G20" s="21" t="s">
        <v>150</v>
      </c>
      <c r="H20" s="23">
        <v>17991.63</v>
      </c>
      <c r="I20" s="23">
        <v>26119.43</v>
      </c>
      <c r="J20" s="23">
        <v>0</v>
      </c>
      <c r="K20" s="23">
        <v>0</v>
      </c>
      <c r="L20" s="23">
        <v>26119.43</v>
      </c>
      <c r="M20" s="23">
        <f>L20*50%</f>
        <v>13059.715</v>
      </c>
      <c r="N20" s="24">
        <f>H20/$H$138</f>
        <v>2.3312741888276596E-2</v>
      </c>
      <c r="O20" s="25">
        <f>O$11*N20</f>
        <v>9008.845657078451</v>
      </c>
      <c r="P20" s="38"/>
    </row>
    <row r="21" spans="2:16" ht="15" customHeight="1" x14ac:dyDescent="0.2">
      <c r="B21" s="53">
        <v>2</v>
      </c>
      <c r="C21" s="21" t="s">
        <v>151</v>
      </c>
      <c r="D21" s="35" t="s">
        <v>16</v>
      </c>
      <c r="E21" s="21" t="s">
        <v>17</v>
      </c>
      <c r="F21" s="22">
        <v>5751</v>
      </c>
      <c r="G21" s="21" t="s">
        <v>40</v>
      </c>
      <c r="H21" s="23">
        <v>1168.1199999999999</v>
      </c>
      <c r="I21" s="23">
        <v>1749.95</v>
      </c>
      <c r="J21" s="23">
        <v>0</v>
      </c>
      <c r="K21" s="23">
        <v>0</v>
      </c>
      <c r="L21" s="23">
        <v>1749.95</v>
      </c>
      <c r="M21" s="23">
        <f t="shared" ref="M21:M84" si="0">L21*50%</f>
        <v>874.97500000000002</v>
      </c>
      <c r="N21" s="24">
        <f t="shared" ref="N21:N84" si="1">H21/$H$138</f>
        <v>1.5135971590419352E-3</v>
      </c>
      <c r="O21" s="25">
        <f t="shared" ref="O21:O32" si="2">O$11*N21</f>
        <v>584.90602513204635</v>
      </c>
      <c r="P21" s="38"/>
    </row>
    <row r="22" spans="2:16" ht="15" customHeight="1" x14ac:dyDescent="0.2">
      <c r="B22" s="53">
        <v>3</v>
      </c>
      <c r="C22" s="21" t="s">
        <v>152</v>
      </c>
      <c r="D22" s="22" t="s">
        <v>92</v>
      </c>
      <c r="E22" s="21" t="s">
        <v>8</v>
      </c>
      <c r="F22" s="22" t="s">
        <v>9</v>
      </c>
      <c r="G22" s="21" t="s">
        <v>123</v>
      </c>
      <c r="H22" s="23">
        <v>89186.99</v>
      </c>
      <c r="I22" s="23">
        <v>139357.14000000001</v>
      </c>
      <c r="J22" s="23">
        <v>0</v>
      </c>
      <c r="K22" s="23">
        <v>0</v>
      </c>
      <c r="L22" s="23">
        <v>139357.14000000001</v>
      </c>
      <c r="M22" s="23">
        <f t="shared" si="0"/>
        <v>69678.570000000007</v>
      </c>
      <c r="N22" s="24">
        <f t="shared" si="1"/>
        <v>0.1155644751288408</v>
      </c>
      <c r="O22" s="25">
        <f t="shared" si="2"/>
        <v>44658.089763373267</v>
      </c>
      <c r="P22" s="38"/>
    </row>
    <row r="23" spans="2:16" ht="15" customHeight="1" x14ac:dyDescent="0.2">
      <c r="B23" s="53">
        <v>4</v>
      </c>
      <c r="C23" s="21" t="s">
        <v>153</v>
      </c>
      <c r="D23" s="22" t="s">
        <v>92</v>
      </c>
      <c r="E23" s="21" t="s">
        <v>8</v>
      </c>
      <c r="F23" s="22" t="s">
        <v>9</v>
      </c>
      <c r="G23" s="21" t="s">
        <v>123</v>
      </c>
      <c r="H23" s="23">
        <v>28466.3</v>
      </c>
      <c r="I23" s="23">
        <v>45491.56</v>
      </c>
      <c r="J23" s="23">
        <v>0</v>
      </c>
      <c r="K23" s="23">
        <v>0</v>
      </c>
      <c r="L23" s="23">
        <v>45491.56</v>
      </c>
      <c r="M23" s="23">
        <f t="shared" si="0"/>
        <v>22745.78</v>
      </c>
      <c r="N23" s="24">
        <f t="shared" si="1"/>
        <v>3.6885346375745164E-2</v>
      </c>
      <c r="O23" s="25">
        <f t="shared" si="2"/>
        <v>14253.76706435672</v>
      </c>
      <c r="P23" s="38"/>
    </row>
    <row r="24" spans="2:16" ht="15" customHeight="1" x14ac:dyDescent="0.2">
      <c r="B24" s="53">
        <v>5</v>
      </c>
      <c r="C24" s="21" t="s">
        <v>154</v>
      </c>
      <c r="D24" s="22" t="s">
        <v>155</v>
      </c>
      <c r="E24" s="21" t="s">
        <v>41</v>
      </c>
      <c r="F24" s="22" t="s">
        <v>156</v>
      </c>
      <c r="G24" s="21" t="s">
        <v>40</v>
      </c>
      <c r="H24" s="23">
        <v>7392.08</v>
      </c>
      <c r="I24" s="23">
        <v>8866.39</v>
      </c>
      <c r="J24" s="23">
        <v>0</v>
      </c>
      <c r="K24" s="23">
        <v>0</v>
      </c>
      <c r="L24" s="23">
        <v>8866.39</v>
      </c>
      <c r="M24" s="23">
        <f t="shared" si="0"/>
        <v>4433.1949999999997</v>
      </c>
      <c r="N24" s="24">
        <f t="shared" si="1"/>
        <v>9.5783235347487502E-3</v>
      </c>
      <c r="O24" s="25">
        <f t="shared" si="2"/>
        <v>3701.3938039397476</v>
      </c>
      <c r="P24" s="38"/>
    </row>
    <row r="25" spans="2:16" ht="15" customHeight="1" x14ac:dyDescent="0.2">
      <c r="B25" s="53">
        <v>6</v>
      </c>
      <c r="C25" s="21" t="s">
        <v>157</v>
      </c>
      <c r="D25" s="22" t="s">
        <v>155</v>
      </c>
      <c r="E25" s="21" t="s">
        <v>41</v>
      </c>
      <c r="F25" s="22" t="s">
        <v>156</v>
      </c>
      <c r="G25" s="21" t="s">
        <v>40</v>
      </c>
      <c r="H25" s="23">
        <v>1383.2</v>
      </c>
      <c r="I25" s="23">
        <v>2214.89</v>
      </c>
      <c r="J25" s="23">
        <v>0</v>
      </c>
      <c r="K25" s="23"/>
      <c r="L25" s="23">
        <v>2214.89</v>
      </c>
      <c r="M25" s="23">
        <f t="shared" si="0"/>
        <v>1107.4449999999999</v>
      </c>
      <c r="N25" s="24">
        <f t="shared" si="1"/>
        <v>1.7922881128538206E-3</v>
      </c>
      <c r="O25" s="25">
        <f t="shared" si="2"/>
        <v>692.60179944067954</v>
      </c>
      <c r="P25" s="38"/>
    </row>
    <row r="26" spans="2:16" ht="15" customHeight="1" x14ac:dyDescent="0.2">
      <c r="B26" s="53">
        <v>7</v>
      </c>
      <c r="C26" s="21" t="s">
        <v>158</v>
      </c>
      <c r="D26" s="22" t="s">
        <v>13</v>
      </c>
      <c r="E26" s="21" t="s">
        <v>14</v>
      </c>
      <c r="F26" s="22" t="s">
        <v>15</v>
      </c>
      <c r="G26" s="21" t="s">
        <v>40</v>
      </c>
      <c r="H26" s="23">
        <v>1383.2</v>
      </c>
      <c r="I26" s="23">
        <v>2307.1799999999998</v>
      </c>
      <c r="J26" s="23">
        <v>0</v>
      </c>
      <c r="K26" s="23">
        <v>0</v>
      </c>
      <c r="L26" s="23">
        <v>2307.1799999999998</v>
      </c>
      <c r="M26" s="23">
        <f t="shared" si="0"/>
        <v>1153.5899999999999</v>
      </c>
      <c r="N26" s="24">
        <f t="shared" si="1"/>
        <v>1.7922881128538206E-3</v>
      </c>
      <c r="O26" s="25">
        <f t="shared" si="2"/>
        <v>692.60179944067954</v>
      </c>
      <c r="P26" s="38"/>
    </row>
    <row r="27" spans="2:16" ht="15" customHeight="1" x14ac:dyDescent="0.2">
      <c r="B27" s="53">
        <v>8</v>
      </c>
      <c r="C27" s="21" t="s">
        <v>159</v>
      </c>
      <c r="D27" s="22" t="s">
        <v>102</v>
      </c>
      <c r="E27" s="21" t="s">
        <v>35</v>
      </c>
      <c r="F27" s="22" t="s">
        <v>103</v>
      </c>
      <c r="G27" s="21" t="s">
        <v>40</v>
      </c>
      <c r="H27" s="23">
        <v>1448.72</v>
      </c>
      <c r="I27" s="23">
        <v>2307.1799999999998</v>
      </c>
      <c r="J27" s="23">
        <v>0</v>
      </c>
      <c r="K27" s="23">
        <v>0</v>
      </c>
      <c r="L27" s="23">
        <v>2307.1799999999998</v>
      </c>
      <c r="M27" s="23">
        <f t="shared" si="0"/>
        <v>1153.5899999999999</v>
      </c>
      <c r="N27" s="24">
        <f t="shared" si="1"/>
        <v>1.8771859708311069E-3</v>
      </c>
      <c r="O27" s="25">
        <f t="shared" si="2"/>
        <v>725.40925309839599</v>
      </c>
      <c r="P27" s="38"/>
    </row>
    <row r="28" spans="2:16" ht="15" customHeight="1" x14ac:dyDescent="0.2">
      <c r="B28" s="53">
        <v>9</v>
      </c>
      <c r="C28" s="21" t="s">
        <v>160</v>
      </c>
      <c r="D28" s="22" t="s">
        <v>161</v>
      </c>
      <c r="E28" s="21" t="s">
        <v>42</v>
      </c>
      <c r="F28" s="22" t="s">
        <v>162</v>
      </c>
      <c r="G28" s="21" t="s">
        <v>40</v>
      </c>
      <c r="H28" s="23">
        <v>1572.48</v>
      </c>
      <c r="I28" s="23">
        <v>2621.8</v>
      </c>
      <c r="J28" s="23">
        <v>0</v>
      </c>
      <c r="K28" s="23">
        <v>0</v>
      </c>
      <c r="L28" s="23">
        <v>2621.8</v>
      </c>
      <c r="M28" s="23">
        <f t="shared" si="0"/>
        <v>1310.9</v>
      </c>
      <c r="N28" s="24">
        <f t="shared" si="1"/>
        <v>2.03754859145487E-3</v>
      </c>
      <c r="O28" s="25">
        <f t="shared" si="2"/>
        <v>787.37888778519368</v>
      </c>
      <c r="P28" s="38"/>
    </row>
    <row r="29" spans="2:16" ht="15" customHeight="1" x14ac:dyDescent="0.2">
      <c r="B29" s="53">
        <v>10</v>
      </c>
      <c r="C29" s="21" t="s">
        <v>163</v>
      </c>
      <c r="D29" s="22" t="s">
        <v>148</v>
      </c>
      <c r="E29" s="21" t="s">
        <v>39</v>
      </c>
      <c r="F29" s="22" t="s">
        <v>149</v>
      </c>
      <c r="G29" s="21" t="s">
        <v>164</v>
      </c>
      <c r="H29" s="23">
        <v>1146.5999999999999</v>
      </c>
      <c r="I29" s="23">
        <v>2621.8</v>
      </c>
      <c r="J29" s="23">
        <v>0</v>
      </c>
      <c r="K29" s="23">
        <v>0</v>
      </c>
      <c r="L29" s="23">
        <v>2621.8</v>
      </c>
      <c r="M29" s="23">
        <f t="shared" si="0"/>
        <v>1310.9</v>
      </c>
      <c r="N29" s="24">
        <f t="shared" si="1"/>
        <v>1.4857125146025092E-3</v>
      </c>
      <c r="O29" s="25">
        <f t="shared" si="2"/>
        <v>574.13043901003698</v>
      </c>
      <c r="P29" s="38"/>
    </row>
    <row r="30" spans="2:16" ht="15" customHeight="1" x14ac:dyDescent="0.2">
      <c r="B30" s="53">
        <v>11</v>
      </c>
      <c r="C30" s="21" t="s">
        <v>165</v>
      </c>
      <c r="D30" s="22" t="s">
        <v>148</v>
      </c>
      <c r="E30" s="21" t="s">
        <v>39</v>
      </c>
      <c r="F30" s="22" t="s">
        <v>149</v>
      </c>
      <c r="G30" s="21" t="s">
        <v>166</v>
      </c>
      <c r="H30" s="23">
        <v>1004.64</v>
      </c>
      <c r="I30" s="23">
        <v>2307.1799999999998</v>
      </c>
      <c r="J30" s="23">
        <v>0</v>
      </c>
      <c r="K30" s="23">
        <v>0</v>
      </c>
      <c r="L30" s="23">
        <v>2307.1799999999998</v>
      </c>
      <c r="M30" s="23">
        <f t="shared" si="0"/>
        <v>1153.5899999999999</v>
      </c>
      <c r="N30" s="24">
        <f t="shared" si="1"/>
        <v>1.3017671556517223E-3</v>
      </c>
      <c r="O30" s="25">
        <f t="shared" si="2"/>
        <v>503.04762275165143</v>
      </c>
      <c r="P30" s="38"/>
    </row>
    <row r="31" spans="2:16" ht="15" customHeight="1" x14ac:dyDescent="0.2">
      <c r="B31" s="53">
        <v>12</v>
      </c>
      <c r="C31" s="21" t="s">
        <v>167</v>
      </c>
      <c r="D31" s="22" t="s">
        <v>148</v>
      </c>
      <c r="E31" s="21" t="s">
        <v>39</v>
      </c>
      <c r="F31" s="22" t="s">
        <v>149</v>
      </c>
      <c r="G31" s="21" t="s">
        <v>166</v>
      </c>
      <c r="H31" s="23">
        <v>1004.64</v>
      </c>
      <c r="I31" s="23">
        <v>2307.1799999999998</v>
      </c>
      <c r="J31" s="23">
        <v>0</v>
      </c>
      <c r="K31" s="23"/>
      <c r="L31" s="23">
        <v>2307.1799999999998</v>
      </c>
      <c r="M31" s="23">
        <f t="shared" si="0"/>
        <v>1153.5899999999999</v>
      </c>
      <c r="N31" s="24">
        <f t="shared" si="1"/>
        <v>1.3017671556517223E-3</v>
      </c>
      <c r="O31" s="25">
        <f t="shared" si="2"/>
        <v>503.04762275165143</v>
      </c>
      <c r="P31" s="38"/>
    </row>
    <row r="32" spans="2:16" ht="15" customHeight="1" x14ac:dyDescent="0.2">
      <c r="B32" s="53">
        <v>13</v>
      </c>
      <c r="C32" s="21" t="s">
        <v>168</v>
      </c>
      <c r="D32" s="22" t="s">
        <v>169</v>
      </c>
      <c r="E32" s="21" t="s">
        <v>43</v>
      </c>
      <c r="F32" s="22" t="s">
        <v>170</v>
      </c>
      <c r="G32" s="21" t="s">
        <v>40</v>
      </c>
      <c r="H32" s="23">
        <v>1004.64</v>
      </c>
      <c r="I32" s="23">
        <v>2307.1799999999998</v>
      </c>
      <c r="J32" s="23">
        <v>0</v>
      </c>
      <c r="K32" s="23">
        <v>0</v>
      </c>
      <c r="L32" s="23">
        <v>2307.1799999999998</v>
      </c>
      <c r="M32" s="23">
        <f t="shared" si="0"/>
        <v>1153.5899999999999</v>
      </c>
      <c r="N32" s="24">
        <f t="shared" si="1"/>
        <v>1.3017671556517223E-3</v>
      </c>
      <c r="O32" s="25">
        <f t="shared" si="2"/>
        <v>503.04762275165143</v>
      </c>
      <c r="P32" s="38"/>
    </row>
    <row r="33" spans="2:16" ht="15" customHeight="1" x14ac:dyDescent="0.2">
      <c r="B33" s="53">
        <v>14</v>
      </c>
      <c r="C33" s="21" t="s">
        <v>171</v>
      </c>
      <c r="D33" s="22" t="s">
        <v>172</v>
      </c>
      <c r="E33" s="21" t="s">
        <v>44</v>
      </c>
      <c r="F33" s="22" t="s">
        <v>173</v>
      </c>
      <c r="G33" s="21" t="s">
        <v>40</v>
      </c>
      <c r="H33" s="23">
        <v>1266.72</v>
      </c>
      <c r="I33" s="23">
        <v>2545.14</v>
      </c>
      <c r="J33" s="23">
        <v>0</v>
      </c>
      <c r="K33" s="23">
        <v>0</v>
      </c>
      <c r="L33" s="23">
        <v>2545.14</v>
      </c>
      <c r="M33" s="23">
        <f t="shared" si="0"/>
        <v>1272.57</v>
      </c>
      <c r="N33" s="24">
        <f t="shared" si="1"/>
        <v>1.6413585875608675E-3</v>
      </c>
      <c r="O33" s="25">
        <f>O$11*N33</f>
        <v>634.27743738251706</v>
      </c>
      <c r="P33" s="38"/>
    </row>
    <row r="34" spans="2:16" ht="15" customHeight="1" x14ac:dyDescent="0.2">
      <c r="B34" s="53">
        <v>15</v>
      </c>
      <c r="C34" s="21" t="s">
        <v>174</v>
      </c>
      <c r="D34" s="22" t="s">
        <v>148</v>
      </c>
      <c r="E34" s="21" t="s">
        <v>39</v>
      </c>
      <c r="F34" s="22" t="s">
        <v>149</v>
      </c>
      <c r="G34" s="21" t="s">
        <v>175</v>
      </c>
      <c r="H34" s="23">
        <v>48614.26</v>
      </c>
      <c r="I34" s="23">
        <v>59050.46</v>
      </c>
      <c r="J34" s="23">
        <v>0</v>
      </c>
      <c r="K34" s="23">
        <v>0</v>
      </c>
      <c r="L34" s="23">
        <v>59050.46</v>
      </c>
      <c r="M34" s="23">
        <f t="shared" si="0"/>
        <v>29525.23</v>
      </c>
      <c r="N34" s="24">
        <f t="shared" si="1"/>
        <v>6.2992163326478445E-2</v>
      </c>
      <c r="O34" s="25">
        <f t="shared" ref="O34:O97" si="3">O$11*N34</f>
        <v>24342.339469691335</v>
      </c>
      <c r="P34" s="38"/>
    </row>
    <row r="35" spans="2:16" ht="15" customHeight="1" x14ac:dyDescent="0.2">
      <c r="B35" s="53">
        <v>16</v>
      </c>
      <c r="C35" s="21" t="s">
        <v>176</v>
      </c>
      <c r="D35" s="22" t="s">
        <v>177</v>
      </c>
      <c r="E35" s="21" t="s">
        <v>178</v>
      </c>
      <c r="F35" s="22" t="s">
        <v>179</v>
      </c>
      <c r="G35" s="21" t="s">
        <v>40</v>
      </c>
      <c r="H35" s="23">
        <v>1303.8499999999999</v>
      </c>
      <c r="I35" s="23">
        <v>2458.9699999999998</v>
      </c>
      <c r="J35" s="23">
        <v>0</v>
      </c>
      <c r="K35" s="23">
        <v>0</v>
      </c>
      <c r="L35" s="23">
        <v>2458.9699999999998</v>
      </c>
      <c r="M35" s="23">
        <f t="shared" si="0"/>
        <v>1229.4849999999999</v>
      </c>
      <c r="N35" s="24">
        <f t="shared" si="1"/>
        <v>1.6894699652577024E-3</v>
      </c>
      <c r="O35" s="25">
        <f t="shared" si="3"/>
        <v>652.86932923708071</v>
      </c>
      <c r="P35" s="38"/>
    </row>
    <row r="36" spans="2:16" ht="15" customHeight="1" x14ac:dyDescent="0.2">
      <c r="B36" s="53">
        <v>17</v>
      </c>
      <c r="C36" s="21" t="s">
        <v>180</v>
      </c>
      <c r="D36" s="22" t="s">
        <v>104</v>
      </c>
      <c r="E36" s="21" t="s">
        <v>105</v>
      </c>
      <c r="F36" s="22" t="s">
        <v>106</v>
      </c>
      <c r="G36" s="21" t="s">
        <v>124</v>
      </c>
      <c r="H36" s="23">
        <v>1303.8499999999999</v>
      </c>
      <c r="I36" s="23">
        <v>29572.32</v>
      </c>
      <c r="J36" s="23">
        <v>0</v>
      </c>
      <c r="K36" s="23">
        <v>0</v>
      </c>
      <c r="L36" s="23">
        <v>29572.32</v>
      </c>
      <c r="M36" s="23">
        <f t="shared" si="0"/>
        <v>14786.16</v>
      </c>
      <c r="N36" s="24">
        <f t="shared" si="1"/>
        <v>1.6894699652577024E-3</v>
      </c>
      <c r="O36" s="25">
        <f t="shared" si="3"/>
        <v>652.86932923708071</v>
      </c>
      <c r="P36" s="38"/>
    </row>
    <row r="37" spans="2:16" ht="15" customHeight="1" x14ac:dyDescent="0.2">
      <c r="B37" s="53">
        <v>18</v>
      </c>
      <c r="C37" s="21" t="s">
        <v>181</v>
      </c>
      <c r="D37" s="22" t="s">
        <v>104</v>
      </c>
      <c r="E37" s="21" t="s">
        <v>105</v>
      </c>
      <c r="F37" s="22" t="s">
        <v>106</v>
      </c>
      <c r="G37" s="21" t="s">
        <v>124</v>
      </c>
      <c r="H37" s="36">
        <v>31110.45</v>
      </c>
      <c r="I37" s="36">
        <v>16237.16</v>
      </c>
      <c r="J37" s="23">
        <v>0</v>
      </c>
      <c r="K37" s="36">
        <v>30323.83</v>
      </c>
      <c r="L37" s="36">
        <v>0</v>
      </c>
      <c r="M37" s="39">
        <f>K37*50%</f>
        <v>15161.915000000001</v>
      </c>
      <c r="N37" s="24">
        <f t="shared" si="1"/>
        <v>4.0311516570657277E-2</v>
      </c>
      <c r="O37" s="40">
        <f t="shared" si="3"/>
        <v>15577.757122187168</v>
      </c>
      <c r="P37" s="38"/>
    </row>
    <row r="38" spans="2:16" ht="15" customHeight="1" x14ac:dyDescent="0.2">
      <c r="B38" s="53">
        <v>19</v>
      </c>
      <c r="C38" s="21" t="s">
        <v>182</v>
      </c>
      <c r="D38" s="22" t="s">
        <v>183</v>
      </c>
      <c r="E38" s="21" t="s">
        <v>46</v>
      </c>
      <c r="F38" s="22" t="s">
        <v>184</v>
      </c>
      <c r="G38" s="21" t="s">
        <v>40</v>
      </c>
      <c r="H38" s="23">
        <v>1074.2</v>
      </c>
      <c r="I38" s="23">
        <v>2289.92</v>
      </c>
      <c r="J38" s="23">
        <v>0</v>
      </c>
      <c r="K38" s="23">
        <v>0</v>
      </c>
      <c r="L38" s="23">
        <v>2289.92</v>
      </c>
      <c r="M38" s="23">
        <f t="shared" si="0"/>
        <v>1144.96</v>
      </c>
      <c r="N38" s="24">
        <f t="shared" si="1"/>
        <v>1.3918998632356668E-3</v>
      </c>
      <c r="O38" s="25">
        <f t="shared" si="3"/>
        <v>537.87800242855553</v>
      </c>
      <c r="P38" s="38"/>
    </row>
    <row r="39" spans="2:16" ht="15" customHeight="1" x14ac:dyDescent="0.2">
      <c r="B39" s="53">
        <v>20</v>
      </c>
      <c r="C39" s="21" t="s">
        <v>185</v>
      </c>
      <c r="D39" s="22" t="s">
        <v>186</v>
      </c>
      <c r="E39" s="21" t="s">
        <v>47</v>
      </c>
      <c r="F39" s="22" t="s">
        <v>187</v>
      </c>
      <c r="G39" s="21" t="s">
        <v>40</v>
      </c>
      <c r="H39" s="37">
        <v>1185.55</v>
      </c>
      <c r="I39" s="37">
        <v>12741.53</v>
      </c>
      <c r="J39" s="23">
        <v>0</v>
      </c>
      <c r="K39" s="23">
        <v>0</v>
      </c>
      <c r="L39" s="23">
        <v>12741.53</v>
      </c>
      <c r="M39" s="23">
        <f t="shared" si="0"/>
        <v>6370.7650000000003</v>
      </c>
      <c r="N39" s="24">
        <f t="shared" si="1"/>
        <v>1.5361821661320468E-3</v>
      </c>
      <c r="O39" s="25">
        <f t="shared" si="3"/>
        <v>593.63364902175942</v>
      </c>
      <c r="P39" s="38"/>
    </row>
    <row r="40" spans="2:16" ht="15" customHeight="1" x14ac:dyDescent="0.2">
      <c r="B40" s="53">
        <v>21</v>
      </c>
      <c r="C40" s="21" t="s">
        <v>188</v>
      </c>
      <c r="D40" s="22" t="s">
        <v>189</v>
      </c>
      <c r="E40" s="21" t="s">
        <v>48</v>
      </c>
      <c r="F40" s="22" t="s">
        <v>190</v>
      </c>
      <c r="G40" s="21" t="s">
        <v>40</v>
      </c>
      <c r="H40" s="23">
        <v>1185.9100000000001</v>
      </c>
      <c r="I40" s="23">
        <v>8970.57</v>
      </c>
      <c r="J40" s="23">
        <v>0</v>
      </c>
      <c r="K40" s="23">
        <v>0</v>
      </c>
      <c r="L40" s="23">
        <v>8970.57</v>
      </c>
      <c r="M40" s="23">
        <f t="shared" si="0"/>
        <v>4485.2849999999999</v>
      </c>
      <c r="N40" s="24">
        <f t="shared" si="1"/>
        <v>1.5366486378791749E-3</v>
      </c>
      <c r="O40" s="25">
        <f t="shared" si="3"/>
        <v>593.81390975614261</v>
      </c>
      <c r="P40" s="38"/>
    </row>
    <row r="41" spans="2:16" ht="15" customHeight="1" x14ac:dyDescent="0.2">
      <c r="B41" s="53">
        <v>22</v>
      </c>
      <c r="C41" s="21" t="s">
        <v>191</v>
      </c>
      <c r="D41" s="22" t="s">
        <v>18</v>
      </c>
      <c r="E41" s="21" t="s">
        <v>19</v>
      </c>
      <c r="F41" s="22" t="s">
        <v>20</v>
      </c>
      <c r="G41" s="21" t="s">
        <v>192</v>
      </c>
      <c r="H41" s="37">
        <v>23139.1</v>
      </c>
      <c r="I41" s="37">
        <v>44811.01</v>
      </c>
      <c r="J41" s="37">
        <v>50256.41</v>
      </c>
      <c r="K41" s="23">
        <v>0</v>
      </c>
      <c r="L41" s="23"/>
      <c r="M41" s="23">
        <f>J41*50%</f>
        <v>25128.205000000002</v>
      </c>
      <c r="N41" s="24">
        <f t="shared" si="1"/>
        <v>2.9982601122134064E-2</v>
      </c>
      <c r="O41" s="25">
        <f t="shared" si="3"/>
        <v>11586.308774897214</v>
      </c>
      <c r="P41" s="38"/>
    </row>
    <row r="42" spans="2:16" ht="15" customHeight="1" x14ac:dyDescent="0.2">
      <c r="B42" s="53">
        <v>23</v>
      </c>
      <c r="C42" s="21" t="s">
        <v>193</v>
      </c>
      <c r="D42" s="22" t="s">
        <v>194</v>
      </c>
      <c r="E42" s="21" t="s">
        <v>29</v>
      </c>
      <c r="F42" s="22" t="s">
        <v>195</v>
      </c>
      <c r="G42" s="21" t="s">
        <v>40</v>
      </c>
      <c r="H42" s="37">
        <v>8641.2199999999993</v>
      </c>
      <c r="I42" s="37">
        <v>15089.56</v>
      </c>
      <c r="J42" s="23">
        <v>0</v>
      </c>
      <c r="K42" s="23">
        <v>0</v>
      </c>
      <c r="L42" s="37">
        <v>15089.56</v>
      </c>
      <c r="M42" s="23">
        <f t="shared" si="0"/>
        <v>7544.78</v>
      </c>
      <c r="N42" s="24">
        <f t="shared" si="1"/>
        <v>1.1196902751991535E-2</v>
      </c>
      <c r="O42" s="25">
        <f t="shared" si="3"/>
        <v>4326.8685087932245</v>
      </c>
      <c r="P42" s="38"/>
    </row>
    <row r="43" spans="2:16" ht="15" customHeight="1" x14ac:dyDescent="0.2">
      <c r="B43" s="53">
        <v>24</v>
      </c>
      <c r="C43" s="21" t="s">
        <v>196</v>
      </c>
      <c r="D43" s="22" t="s">
        <v>194</v>
      </c>
      <c r="E43" s="21" t="s">
        <v>29</v>
      </c>
      <c r="F43" s="22" t="s">
        <v>195</v>
      </c>
      <c r="G43" s="21" t="s">
        <v>40</v>
      </c>
      <c r="H43" s="23">
        <v>2195</v>
      </c>
      <c r="I43" s="23">
        <v>3102.07</v>
      </c>
      <c r="J43" s="23">
        <v>0</v>
      </c>
      <c r="K43" s="23">
        <v>0</v>
      </c>
      <c r="L43" s="23">
        <v>3102.07</v>
      </c>
      <c r="M43" s="23">
        <f t="shared" si="0"/>
        <v>1551.0350000000001</v>
      </c>
      <c r="N43" s="24">
        <f t="shared" si="1"/>
        <v>2.8441819026273399E-3</v>
      </c>
      <c r="O43" s="25">
        <f t="shared" si="3"/>
        <v>1099.0897554744736</v>
      </c>
      <c r="P43" s="38"/>
    </row>
    <row r="44" spans="2:16" ht="15" customHeight="1" x14ac:dyDescent="0.2">
      <c r="B44" s="53">
        <v>25</v>
      </c>
      <c r="C44" s="21" t="s">
        <v>197</v>
      </c>
      <c r="D44" s="22" t="s">
        <v>198</v>
      </c>
      <c r="E44" s="21" t="s">
        <v>49</v>
      </c>
      <c r="F44" s="22" t="s">
        <v>199</v>
      </c>
      <c r="G44" s="21" t="s">
        <v>40</v>
      </c>
      <c r="H44" s="23">
        <v>1225.8</v>
      </c>
      <c r="I44" s="23">
        <v>3883.46</v>
      </c>
      <c r="J44" s="23">
        <v>0</v>
      </c>
      <c r="K44" s="23">
        <v>0</v>
      </c>
      <c r="L44" s="23">
        <v>3883.46</v>
      </c>
      <c r="M44" s="23">
        <f t="shared" si="0"/>
        <v>1941.73</v>
      </c>
      <c r="N44" s="24">
        <f t="shared" si="1"/>
        <v>1.5883362989706573E-3</v>
      </c>
      <c r="O44" s="25">
        <f t="shared" si="3"/>
        <v>613.78780057430959</v>
      </c>
      <c r="P44" s="38"/>
    </row>
    <row r="45" spans="2:16" ht="15" customHeight="1" x14ac:dyDescent="0.2">
      <c r="B45" s="53">
        <v>26</v>
      </c>
      <c r="C45" s="21" t="s">
        <v>200</v>
      </c>
      <c r="D45" s="22" t="s">
        <v>201</v>
      </c>
      <c r="E45" s="21" t="s">
        <v>50</v>
      </c>
      <c r="F45" s="22" t="s">
        <v>202</v>
      </c>
      <c r="G45" s="21" t="s">
        <v>40</v>
      </c>
      <c r="H45" s="23">
        <v>1296</v>
      </c>
      <c r="I45" s="23">
        <v>2026.62</v>
      </c>
      <c r="J45" s="23">
        <v>0</v>
      </c>
      <c r="K45" s="23">
        <v>0</v>
      </c>
      <c r="L45" s="23">
        <v>2026.62</v>
      </c>
      <c r="M45" s="23">
        <f t="shared" si="0"/>
        <v>1013.31</v>
      </c>
      <c r="N45" s="24">
        <f t="shared" si="1"/>
        <v>1.679298289660607E-3</v>
      </c>
      <c r="O45" s="25">
        <f t="shared" si="3"/>
        <v>648.9386437790057</v>
      </c>
      <c r="P45" s="38"/>
    </row>
    <row r="46" spans="2:16" ht="15" customHeight="1" x14ac:dyDescent="0.2">
      <c r="B46" s="53">
        <v>27</v>
      </c>
      <c r="C46" s="21" t="s">
        <v>203</v>
      </c>
      <c r="D46" s="22" t="s">
        <v>122</v>
      </c>
      <c r="E46" s="21" t="s">
        <v>51</v>
      </c>
      <c r="F46" s="22" t="s">
        <v>204</v>
      </c>
      <c r="G46" s="21" t="s">
        <v>40</v>
      </c>
      <c r="H46" s="23">
        <v>15571.58</v>
      </c>
      <c r="I46" s="23">
        <v>19761.650000000001</v>
      </c>
      <c r="J46" s="23">
        <v>0</v>
      </c>
      <c r="K46" s="23">
        <v>0</v>
      </c>
      <c r="L46" s="23">
        <v>19761.650000000001</v>
      </c>
      <c r="M46" s="23">
        <f t="shared" si="0"/>
        <v>9880.8250000000007</v>
      </c>
      <c r="N46" s="24">
        <f t="shared" si="1"/>
        <v>2.0176950355951632E-2</v>
      </c>
      <c r="O46" s="25">
        <f t="shared" si="3"/>
        <v>7797.0679064014585</v>
      </c>
      <c r="P46" s="38"/>
    </row>
    <row r="47" spans="2:16" ht="15" customHeight="1" x14ac:dyDescent="0.2">
      <c r="B47" s="53">
        <v>28</v>
      </c>
      <c r="C47" s="21" t="s">
        <v>205</v>
      </c>
      <c r="D47" s="22" t="s">
        <v>122</v>
      </c>
      <c r="E47" s="21" t="s">
        <v>51</v>
      </c>
      <c r="F47" s="22" t="s">
        <v>204</v>
      </c>
      <c r="G47" s="21" t="s">
        <v>40</v>
      </c>
      <c r="H47" s="23">
        <v>1290.5999999999999</v>
      </c>
      <c r="I47" s="23">
        <v>6503.35</v>
      </c>
      <c r="J47" s="23">
        <v>0</v>
      </c>
      <c r="K47" s="23">
        <v>0</v>
      </c>
      <c r="L47" s="23">
        <v>6503.35</v>
      </c>
      <c r="M47" s="23">
        <f t="shared" si="0"/>
        <v>3251.6750000000002</v>
      </c>
      <c r="N47" s="24">
        <f t="shared" si="1"/>
        <v>1.6723012134536876E-3</v>
      </c>
      <c r="O47" s="25">
        <f t="shared" si="3"/>
        <v>646.23473276325979</v>
      </c>
      <c r="P47" s="38"/>
    </row>
    <row r="48" spans="2:16" ht="15" customHeight="1" x14ac:dyDescent="0.2">
      <c r="B48" s="53">
        <v>29</v>
      </c>
      <c r="C48" s="21" t="s">
        <v>206</v>
      </c>
      <c r="D48" s="22">
        <v>2200225536</v>
      </c>
      <c r="E48" s="21" t="s">
        <v>389</v>
      </c>
      <c r="F48" s="22">
        <v>75925</v>
      </c>
      <c r="G48" s="21" t="s">
        <v>40</v>
      </c>
      <c r="H48" s="23">
        <v>4341.1000000000004</v>
      </c>
      <c r="I48" s="23">
        <v>4222.34</v>
      </c>
      <c r="J48" s="23">
        <v>0</v>
      </c>
      <c r="K48" s="23">
        <v>0</v>
      </c>
      <c r="L48" s="23">
        <v>4222.34</v>
      </c>
      <c r="M48" s="39">
        <f t="shared" si="0"/>
        <v>2111.17</v>
      </c>
      <c r="N48" s="24">
        <f t="shared" si="1"/>
        <v>5.6250013929364674E-3</v>
      </c>
      <c r="O48" s="40">
        <f t="shared" si="3"/>
        <v>2173.6940945285819</v>
      </c>
      <c r="P48" s="38"/>
    </row>
    <row r="49" spans="2:17" ht="15" customHeight="1" x14ac:dyDescent="0.2">
      <c r="B49" s="53">
        <v>30</v>
      </c>
      <c r="C49" s="21" t="s">
        <v>207</v>
      </c>
      <c r="D49" s="22" t="s">
        <v>208</v>
      </c>
      <c r="E49" s="21" t="s">
        <v>52</v>
      </c>
      <c r="F49" s="22" t="s">
        <v>209</v>
      </c>
      <c r="G49" s="21" t="s">
        <v>40</v>
      </c>
      <c r="H49" s="23">
        <v>1074.5999999999999</v>
      </c>
      <c r="I49" s="23">
        <v>5406.33</v>
      </c>
      <c r="J49" s="23">
        <v>0</v>
      </c>
      <c r="K49" s="23">
        <v>0</v>
      </c>
      <c r="L49" s="23">
        <v>5406.33</v>
      </c>
      <c r="M49" s="23">
        <f t="shared" si="0"/>
        <v>2703.165</v>
      </c>
      <c r="N49" s="24">
        <f t="shared" si="1"/>
        <v>1.3924181651769198E-3</v>
      </c>
      <c r="O49" s="25">
        <f t="shared" si="3"/>
        <v>538.07829213342552</v>
      </c>
      <c r="P49" s="38"/>
    </row>
    <row r="50" spans="2:17" ht="15" customHeight="1" x14ac:dyDescent="0.2">
      <c r="B50" s="53">
        <v>31</v>
      </c>
      <c r="C50" s="21" t="s">
        <v>210</v>
      </c>
      <c r="D50" s="22" t="s">
        <v>148</v>
      </c>
      <c r="E50" s="21" t="s">
        <v>39</v>
      </c>
      <c r="F50" s="22" t="s">
        <v>149</v>
      </c>
      <c r="G50" s="21" t="s">
        <v>211</v>
      </c>
      <c r="H50" s="23">
        <v>27817.23</v>
      </c>
      <c r="I50" s="23">
        <v>34805.769999999997</v>
      </c>
      <c r="J50" s="23">
        <v>0</v>
      </c>
      <c r="K50" s="23">
        <v>0</v>
      </c>
      <c r="L50" s="23">
        <v>34805.769999999997</v>
      </c>
      <c r="M50" s="23">
        <f t="shared" si="0"/>
        <v>17402.884999999998</v>
      </c>
      <c r="N50" s="24">
        <f t="shared" si="1"/>
        <v>3.604431077322201E-2</v>
      </c>
      <c r="O50" s="25">
        <f t="shared" si="3"/>
        <v>13928.761967506691</v>
      </c>
      <c r="P50" s="38"/>
    </row>
    <row r="51" spans="2:17" ht="15" customHeight="1" x14ac:dyDescent="0.2">
      <c r="B51" s="53">
        <v>32</v>
      </c>
      <c r="C51" s="21" t="s">
        <v>212</v>
      </c>
      <c r="D51" s="22" t="s">
        <v>213</v>
      </c>
      <c r="E51" s="21" t="s">
        <v>32</v>
      </c>
      <c r="F51" s="22" t="s">
        <v>99</v>
      </c>
      <c r="G51" s="21" t="s">
        <v>40</v>
      </c>
      <c r="H51" s="23">
        <v>29251.13</v>
      </c>
      <c r="I51" s="23">
        <v>39940.49</v>
      </c>
      <c r="J51" s="23">
        <v>0</v>
      </c>
      <c r="K51" s="23">
        <v>0</v>
      </c>
      <c r="L51" s="23">
        <v>39940.49</v>
      </c>
      <c r="M51" s="23">
        <f t="shared" si="0"/>
        <v>19970.244999999999</v>
      </c>
      <c r="N51" s="24">
        <f t="shared" si="1"/>
        <v>3.7902293657129688E-2</v>
      </c>
      <c r="O51" s="25">
        <f t="shared" si="3"/>
        <v>14646.750487039651</v>
      </c>
      <c r="P51" s="38"/>
      <c r="Q51" s="30"/>
    </row>
    <row r="52" spans="2:17" ht="15" customHeight="1" x14ac:dyDescent="0.2">
      <c r="B52" s="53">
        <v>33</v>
      </c>
      <c r="C52" s="21" t="s">
        <v>214</v>
      </c>
      <c r="D52" s="22" t="s">
        <v>87</v>
      </c>
      <c r="E52" s="21" t="s">
        <v>25</v>
      </c>
      <c r="F52" s="22" t="s">
        <v>88</v>
      </c>
      <c r="G52" s="21" t="s">
        <v>40</v>
      </c>
      <c r="H52" s="23">
        <v>5105.45</v>
      </c>
      <c r="I52" s="23">
        <v>4716.5</v>
      </c>
      <c r="J52" s="23">
        <v>0</v>
      </c>
      <c r="K52" s="23">
        <v>4835.24</v>
      </c>
      <c r="L52" s="23">
        <v>0</v>
      </c>
      <c r="M52" s="39">
        <f>K52*50%</f>
        <v>2417.62</v>
      </c>
      <c r="N52" s="24">
        <f t="shared" si="1"/>
        <v>6.6154116149288161E-3</v>
      </c>
      <c r="O52" s="40">
        <f t="shared" si="3"/>
        <v>2556.4226843221641</v>
      </c>
      <c r="P52" s="38"/>
    </row>
    <row r="53" spans="2:17" ht="15" customHeight="1" x14ac:dyDescent="0.2">
      <c r="B53" s="53">
        <v>34</v>
      </c>
      <c r="C53" s="21" t="s">
        <v>215</v>
      </c>
      <c r="D53" s="35" t="s">
        <v>391</v>
      </c>
      <c r="E53" s="21" t="s">
        <v>390</v>
      </c>
      <c r="F53" s="22">
        <v>43168</v>
      </c>
      <c r="G53" s="21" t="s">
        <v>40</v>
      </c>
      <c r="H53" s="23">
        <v>5050.3900000000003</v>
      </c>
      <c r="I53" s="23">
        <v>39692.33</v>
      </c>
      <c r="J53" s="23">
        <v>0</v>
      </c>
      <c r="K53" s="23">
        <v>0</v>
      </c>
      <c r="L53" s="23">
        <v>39692.33</v>
      </c>
      <c r="M53" s="23">
        <f t="shared" si="0"/>
        <v>19846.165000000001</v>
      </c>
      <c r="N53" s="24">
        <f t="shared" si="1"/>
        <v>6.5440673527153038E-3</v>
      </c>
      <c r="O53" s="25">
        <f t="shared" si="3"/>
        <v>2528.8528064468001</v>
      </c>
      <c r="P53" s="38"/>
    </row>
    <row r="54" spans="2:17" ht="15" customHeight="1" x14ac:dyDescent="0.2">
      <c r="B54" s="53">
        <v>35</v>
      </c>
      <c r="C54" s="21" t="s">
        <v>216</v>
      </c>
      <c r="D54" s="22" t="s">
        <v>125</v>
      </c>
      <c r="E54" s="21" t="s">
        <v>53</v>
      </c>
      <c r="F54" s="22" t="s">
        <v>217</v>
      </c>
      <c r="G54" s="21" t="s">
        <v>40</v>
      </c>
      <c r="H54" s="23">
        <v>12855.02</v>
      </c>
      <c r="I54" s="23">
        <v>17972.560000000001</v>
      </c>
      <c r="J54" s="23">
        <v>0</v>
      </c>
      <c r="K54" s="23">
        <v>0</v>
      </c>
      <c r="L54" s="23">
        <v>17972.560000000001</v>
      </c>
      <c r="M54" s="23">
        <f t="shared" si="0"/>
        <v>8986.2800000000007</v>
      </c>
      <c r="N54" s="24">
        <f t="shared" si="1"/>
        <v>1.665695455212415E-2</v>
      </c>
      <c r="O54" s="25">
        <f t="shared" si="3"/>
        <v>6436.8204047469098</v>
      </c>
      <c r="P54" s="38"/>
    </row>
    <row r="55" spans="2:17" ht="15" customHeight="1" x14ac:dyDescent="0.2">
      <c r="B55" s="53">
        <v>36</v>
      </c>
      <c r="C55" s="21" t="s">
        <v>218</v>
      </c>
      <c r="D55" s="22" t="s">
        <v>96</v>
      </c>
      <c r="E55" s="21" t="s">
        <v>31</v>
      </c>
      <c r="F55" s="22" t="s">
        <v>97</v>
      </c>
      <c r="G55" s="21" t="s">
        <v>40</v>
      </c>
      <c r="H55" s="23">
        <v>9287.1299999999992</v>
      </c>
      <c r="I55" s="23">
        <v>11077.44</v>
      </c>
      <c r="J55" s="23">
        <v>0</v>
      </c>
      <c r="K55" s="23">
        <v>0</v>
      </c>
      <c r="L55" s="23">
        <v>11077.44</v>
      </c>
      <c r="M55" s="23">
        <f t="shared" si="0"/>
        <v>5538.72</v>
      </c>
      <c r="N55" s="24">
        <f t="shared" si="1"/>
        <v>1.2033843769178789E-2</v>
      </c>
      <c r="O55" s="25">
        <f t="shared" si="3"/>
        <v>4650.2913169747808</v>
      </c>
      <c r="P55" s="38"/>
    </row>
    <row r="56" spans="2:17" ht="15" customHeight="1" x14ac:dyDescent="0.2">
      <c r="B56" s="53">
        <v>37</v>
      </c>
      <c r="C56" s="21" t="s">
        <v>219</v>
      </c>
      <c r="D56" s="22" t="s">
        <v>125</v>
      </c>
      <c r="E56" s="21" t="s">
        <v>53</v>
      </c>
      <c r="F56" s="22" t="s">
        <v>217</v>
      </c>
      <c r="G56" s="21" t="s">
        <v>40</v>
      </c>
      <c r="H56" s="23">
        <v>1171.8</v>
      </c>
      <c r="I56" s="23">
        <v>2026.62</v>
      </c>
      <c r="J56" s="23">
        <v>0</v>
      </c>
      <c r="K56" s="23">
        <v>0</v>
      </c>
      <c r="L56" s="23">
        <v>2026.62</v>
      </c>
      <c r="M56" s="23">
        <f t="shared" si="0"/>
        <v>1013.31</v>
      </c>
      <c r="N56" s="24">
        <f t="shared" si="1"/>
        <v>1.5183655369014654E-3</v>
      </c>
      <c r="O56" s="25">
        <f t="shared" si="3"/>
        <v>586.74869041685099</v>
      </c>
      <c r="P56" s="38"/>
    </row>
    <row r="57" spans="2:17" ht="15" customHeight="1" x14ac:dyDescent="0.2">
      <c r="B57" s="53">
        <v>38</v>
      </c>
      <c r="C57" s="21" t="s">
        <v>220</v>
      </c>
      <c r="D57" s="22" t="s">
        <v>221</v>
      </c>
      <c r="E57" s="21" t="s">
        <v>54</v>
      </c>
      <c r="F57" s="22" t="s">
        <v>222</v>
      </c>
      <c r="G57" s="21" t="s">
        <v>40</v>
      </c>
      <c r="H57" s="23">
        <v>1171.8</v>
      </c>
      <c r="I57" s="23">
        <v>2026.62</v>
      </c>
      <c r="J57" s="23">
        <v>0</v>
      </c>
      <c r="K57" s="23">
        <v>0</v>
      </c>
      <c r="L57" s="23">
        <v>2026.62</v>
      </c>
      <c r="M57" s="23">
        <f t="shared" si="0"/>
        <v>1013.31</v>
      </c>
      <c r="N57" s="24">
        <f t="shared" si="1"/>
        <v>1.5183655369014654E-3</v>
      </c>
      <c r="O57" s="25">
        <f t="shared" si="3"/>
        <v>586.74869041685099</v>
      </c>
      <c r="P57" s="38"/>
    </row>
    <row r="58" spans="2:17" ht="15" customHeight="1" x14ac:dyDescent="0.2">
      <c r="B58" s="53">
        <v>39</v>
      </c>
      <c r="C58" s="21" t="s">
        <v>223</v>
      </c>
      <c r="D58" s="22" t="s">
        <v>10</v>
      </c>
      <c r="E58" s="21" t="s">
        <v>11</v>
      </c>
      <c r="F58" s="22" t="s">
        <v>12</v>
      </c>
      <c r="G58" s="21" t="s">
        <v>40</v>
      </c>
      <c r="H58" s="23">
        <v>1485</v>
      </c>
      <c r="I58" s="23">
        <v>2291.1</v>
      </c>
      <c r="J58" s="23">
        <v>0</v>
      </c>
      <c r="K58" s="23">
        <v>0</v>
      </c>
      <c r="L58" s="23">
        <v>2291.1</v>
      </c>
      <c r="M58" s="23">
        <f t="shared" si="0"/>
        <v>1145.55</v>
      </c>
      <c r="N58" s="24">
        <f t="shared" si="1"/>
        <v>1.9241959569027789E-3</v>
      </c>
      <c r="O58" s="25">
        <f t="shared" si="3"/>
        <v>743.57552933011073</v>
      </c>
      <c r="P58" s="38"/>
    </row>
    <row r="59" spans="2:17" ht="15" customHeight="1" x14ac:dyDescent="0.2">
      <c r="B59" s="53">
        <v>40</v>
      </c>
      <c r="C59" s="21" t="s">
        <v>224</v>
      </c>
      <c r="D59" s="22" t="s">
        <v>225</v>
      </c>
      <c r="E59" s="21" t="s">
        <v>30</v>
      </c>
      <c r="F59" s="22" t="s">
        <v>226</v>
      </c>
      <c r="G59" s="21" t="s">
        <v>40</v>
      </c>
      <c r="H59" s="23">
        <v>6092.29</v>
      </c>
      <c r="I59" s="23">
        <v>15728.45</v>
      </c>
      <c r="J59" s="23">
        <v>0</v>
      </c>
      <c r="K59" s="23">
        <v>0</v>
      </c>
      <c r="L59" s="23">
        <v>15728.45</v>
      </c>
      <c r="M59" s="23">
        <f t="shared" si="0"/>
        <v>7864.2250000000004</v>
      </c>
      <c r="N59" s="24">
        <f t="shared" si="1"/>
        <v>7.894114334194768E-3</v>
      </c>
      <c r="O59" s="25">
        <f t="shared" si="3"/>
        <v>3050.5574152070976</v>
      </c>
      <c r="P59" s="38"/>
    </row>
    <row r="60" spans="2:17" ht="15" customHeight="1" x14ac:dyDescent="0.2">
      <c r="B60" s="53">
        <v>41</v>
      </c>
      <c r="C60" s="21" t="s">
        <v>227</v>
      </c>
      <c r="D60" s="22" t="s">
        <v>228</v>
      </c>
      <c r="E60" s="21" t="s">
        <v>229</v>
      </c>
      <c r="F60" s="22" t="s">
        <v>230</v>
      </c>
      <c r="G60" s="21" t="s">
        <v>40</v>
      </c>
      <c r="H60" s="23">
        <v>6092.29</v>
      </c>
      <c r="I60" s="23">
        <v>9737.64</v>
      </c>
      <c r="J60" s="23">
        <v>0</v>
      </c>
      <c r="K60" s="23">
        <v>0</v>
      </c>
      <c r="L60" s="23">
        <v>9737.64</v>
      </c>
      <c r="M60" s="23">
        <f t="shared" si="0"/>
        <v>4868.82</v>
      </c>
      <c r="N60" s="24">
        <f t="shared" si="1"/>
        <v>7.894114334194768E-3</v>
      </c>
      <c r="O60" s="25">
        <f t="shared" si="3"/>
        <v>3050.5574152070976</v>
      </c>
      <c r="P60" s="38"/>
    </row>
    <row r="61" spans="2:17" ht="15" customHeight="1" x14ac:dyDescent="0.2">
      <c r="B61" s="53">
        <v>42</v>
      </c>
      <c r="C61" s="21" t="s">
        <v>231</v>
      </c>
      <c r="D61" s="22" t="s">
        <v>1</v>
      </c>
      <c r="E61" s="21" t="s">
        <v>2</v>
      </c>
      <c r="F61" s="22" t="s">
        <v>3</v>
      </c>
      <c r="G61" s="21" t="s">
        <v>40</v>
      </c>
      <c r="H61" s="23">
        <v>7433.86</v>
      </c>
      <c r="I61" s="23">
        <v>18225.66</v>
      </c>
      <c r="J61" s="23">
        <v>0</v>
      </c>
      <c r="K61" s="23">
        <v>0</v>
      </c>
      <c r="L61" s="23">
        <v>18225.66</v>
      </c>
      <c r="M61" s="23">
        <f t="shared" si="0"/>
        <v>9112.83</v>
      </c>
      <c r="N61" s="24">
        <f t="shared" si="1"/>
        <v>9.6324601725126541E-3</v>
      </c>
      <c r="O61" s="25">
        <f t="shared" si="3"/>
        <v>3722.3140636134253</v>
      </c>
      <c r="P61" s="38"/>
    </row>
    <row r="62" spans="2:17" ht="15" customHeight="1" x14ac:dyDescent="0.2">
      <c r="B62" s="53">
        <v>43</v>
      </c>
      <c r="C62" s="21" t="s">
        <v>232</v>
      </c>
      <c r="D62" s="22" t="s">
        <v>1</v>
      </c>
      <c r="E62" s="21" t="s">
        <v>2</v>
      </c>
      <c r="F62" s="22" t="s">
        <v>3</v>
      </c>
      <c r="G62" s="21" t="s">
        <v>40</v>
      </c>
      <c r="H62" s="23">
        <v>1279.8</v>
      </c>
      <c r="I62" s="23">
        <v>1510.86</v>
      </c>
      <c r="J62" s="23">
        <v>0</v>
      </c>
      <c r="K62" s="23">
        <v>0</v>
      </c>
      <c r="L62" s="23">
        <v>1510.86</v>
      </c>
      <c r="M62" s="23">
        <f t="shared" si="0"/>
        <v>755.43</v>
      </c>
      <c r="N62" s="24">
        <f t="shared" si="1"/>
        <v>1.6583070610398493E-3</v>
      </c>
      <c r="O62" s="25">
        <f t="shared" si="3"/>
        <v>640.82691073176807</v>
      </c>
      <c r="P62" s="38"/>
    </row>
    <row r="63" spans="2:17" ht="15" customHeight="1" x14ac:dyDescent="0.2">
      <c r="B63" s="53">
        <v>44</v>
      </c>
      <c r="C63" s="21" t="s">
        <v>233</v>
      </c>
      <c r="D63" s="22" t="s">
        <v>234</v>
      </c>
      <c r="E63" s="21" t="s">
        <v>55</v>
      </c>
      <c r="F63" s="22" t="s">
        <v>235</v>
      </c>
      <c r="G63" s="21" t="s">
        <v>40</v>
      </c>
      <c r="H63" s="23">
        <v>4272.1899999999996</v>
      </c>
      <c r="I63" s="23">
        <v>2929.32</v>
      </c>
      <c r="J63" s="23">
        <v>4272.1899999999996</v>
      </c>
      <c r="K63" s="23">
        <v>0</v>
      </c>
      <c r="L63" s="23">
        <v>0</v>
      </c>
      <c r="M63" s="39">
        <f>J63*50%</f>
        <v>2136.0949999999998</v>
      </c>
      <c r="N63" s="24">
        <f t="shared" si="1"/>
        <v>5.5357109260070585E-3</v>
      </c>
      <c r="O63" s="40">
        <f t="shared" si="3"/>
        <v>2139.1891856220914</v>
      </c>
      <c r="P63" s="38"/>
    </row>
    <row r="64" spans="2:17" ht="15" customHeight="1" x14ac:dyDescent="0.2">
      <c r="B64" s="53">
        <v>45</v>
      </c>
      <c r="C64" s="21" t="s">
        <v>236</v>
      </c>
      <c r="D64" s="22" t="s">
        <v>237</v>
      </c>
      <c r="E64" s="21" t="s">
        <v>56</v>
      </c>
      <c r="F64" s="22" t="s">
        <v>238</v>
      </c>
      <c r="G64" s="21" t="s">
        <v>40</v>
      </c>
      <c r="H64" s="23">
        <v>4292.3599999999997</v>
      </c>
      <c r="I64" s="23">
        <v>6569.31</v>
      </c>
      <c r="J64" s="23">
        <v>0</v>
      </c>
      <c r="K64" s="23">
        <v>0</v>
      </c>
      <c r="L64" s="23">
        <v>6569.31</v>
      </c>
      <c r="M64" s="23">
        <f t="shared" si="0"/>
        <v>3284.6550000000002</v>
      </c>
      <c r="N64" s="24">
        <f t="shared" si="1"/>
        <v>5.5618463013947551E-3</v>
      </c>
      <c r="O64" s="25">
        <f t="shared" si="3"/>
        <v>2149.2887939901643</v>
      </c>
      <c r="P64" s="38"/>
    </row>
    <row r="65" spans="2:17" ht="15" customHeight="1" x14ac:dyDescent="0.2">
      <c r="B65" s="53">
        <v>46</v>
      </c>
      <c r="C65" s="21" t="s">
        <v>239</v>
      </c>
      <c r="D65" s="22" t="s">
        <v>237</v>
      </c>
      <c r="E65" s="21" t="s">
        <v>56</v>
      </c>
      <c r="F65" s="22" t="s">
        <v>238</v>
      </c>
      <c r="G65" s="21" t="s">
        <v>40</v>
      </c>
      <c r="H65" s="23">
        <v>4697.3</v>
      </c>
      <c r="I65" s="23">
        <v>12856.18</v>
      </c>
      <c r="J65" s="23">
        <v>0</v>
      </c>
      <c r="K65" s="23">
        <v>0</v>
      </c>
      <c r="L65" s="23">
        <v>12856.18</v>
      </c>
      <c r="M65" s="23">
        <f t="shared" si="0"/>
        <v>6428.09</v>
      </c>
      <c r="N65" s="24">
        <f t="shared" si="1"/>
        <v>6.0865492716225076E-3</v>
      </c>
      <c r="O65" s="25">
        <f t="shared" si="3"/>
        <v>2352.0520767153735</v>
      </c>
      <c r="P65" s="38"/>
    </row>
    <row r="66" spans="2:17" ht="15" customHeight="1" x14ac:dyDescent="0.2">
      <c r="B66" s="53">
        <v>47</v>
      </c>
      <c r="C66" s="21" t="s">
        <v>240</v>
      </c>
      <c r="D66" s="22" t="s">
        <v>128</v>
      </c>
      <c r="E66" s="21" t="s">
        <v>57</v>
      </c>
      <c r="F66" s="22" t="s">
        <v>241</v>
      </c>
      <c r="G66" s="21" t="s">
        <v>40</v>
      </c>
      <c r="H66" s="23">
        <v>3816.31</v>
      </c>
      <c r="I66" s="23">
        <v>4901.6000000000004</v>
      </c>
      <c r="J66" s="23">
        <v>0</v>
      </c>
      <c r="K66" s="23">
        <v>0</v>
      </c>
      <c r="L66" s="23">
        <v>4901.6000000000004</v>
      </c>
      <c r="M66" s="23">
        <f t="shared" si="0"/>
        <v>2450.8000000000002</v>
      </c>
      <c r="N66" s="24">
        <f t="shared" si="1"/>
        <v>4.9450022035607026E-3</v>
      </c>
      <c r="O66" s="25">
        <f t="shared" si="3"/>
        <v>1910.9190089816798</v>
      </c>
      <c r="P66" s="38"/>
    </row>
    <row r="67" spans="2:17" ht="15" customHeight="1" x14ac:dyDescent="0.2">
      <c r="B67" s="53">
        <v>48</v>
      </c>
      <c r="C67" s="21" t="s">
        <v>242</v>
      </c>
      <c r="D67" s="22" t="s">
        <v>201</v>
      </c>
      <c r="E67" s="21" t="s">
        <v>50</v>
      </c>
      <c r="F67" s="22" t="s">
        <v>202</v>
      </c>
      <c r="G67" s="21" t="s">
        <v>40</v>
      </c>
      <c r="H67" s="23">
        <v>1339.2</v>
      </c>
      <c r="I67" s="23">
        <v>2066.3200000000002</v>
      </c>
      <c r="J67" s="23">
        <v>0</v>
      </c>
      <c r="K67" s="23">
        <v>0</v>
      </c>
      <c r="L67" s="23">
        <v>2066.3200000000002</v>
      </c>
      <c r="M67" s="23">
        <f t="shared" si="0"/>
        <v>1033.1600000000001</v>
      </c>
      <c r="N67" s="24">
        <f t="shared" si="1"/>
        <v>1.7352748993159607E-3</v>
      </c>
      <c r="O67" s="25">
        <f t="shared" si="3"/>
        <v>670.56993190497258</v>
      </c>
      <c r="P67" s="38"/>
    </row>
    <row r="68" spans="2:17" ht="15" customHeight="1" x14ac:dyDescent="0.2">
      <c r="B68" s="53">
        <v>49</v>
      </c>
      <c r="C68" s="21" t="s">
        <v>243</v>
      </c>
      <c r="D68" s="22" t="s">
        <v>244</v>
      </c>
      <c r="E68" s="21" t="s">
        <v>58</v>
      </c>
      <c r="F68" s="22" t="s">
        <v>245</v>
      </c>
      <c r="G68" s="21" t="s">
        <v>40</v>
      </c>
      <c r="H68" s="23">
        <v>1227.5999999999999</v>
      </c>
      <c r="I68" s="23">
        <v>9388.69</v>
      </c>
      <c r="J68" s="23">
        <v>0</v>
      </c>
      <c r="K68" s="23">
        <v>0</v>
      </c>
      <c r="L68" s="23">
        <v>9388.69</v>
      </c>
      <c r="M68" s="23">
        <f t="shared" si="0"/>
        <v>4694.3450000000003</v>
      </c>
      <c r="N68" s="24">
        <f t="shared" si="1"/>
        <v>1.5906686577062971E-3</v>
      </c>
      <c r="O68" s="25">
        <f t="shared" si="3"/>
        <v>614.68910424622482</v>
      </c>
      <c r="P68" s="38"/>
      <c r="Q68" s="30"/>
    </row>
    <row r="69" spans="2:17" ht="15" customHeight="1" x14ac:dyDescent="0.2">
      <c r="B69" s="53">
        <v>50</v>
      </c>
      <c r="C69" s="21" t="s">
        <v>246</v>
      </c>
      <c r="D69" s="22" t="s">
        <v>247</v>
      </c>
      <c r="E69" s="21" t="s">
        <v>59</v>
      </c>
      <c r="F69" s="22" t="s">
        <v>109</v>
      </c>
      <c r="G69" s="21" t="s">
        <v>40</v>
      </c>
      <c r="H69" s="23">
        <v>7301.1</v>
      </c>
      <c r="I69" s="23">
        <v>2066.3200000000002</v>
      </c>
      <c r="J69" s="23">
        <v>7301.1</v>
      </c>
      <c r="K69" s="23">
        <v>0</v>
      </c>
      <c r="L69" s="23">
        <v>0</v>
      </c>
      <c r="M69" s="39">
        <f>J69*50%</f>
        <v>3650.55</v>
      </c>
      <c r="N69" s="24">
        <f t="shared" si="1"/>
        <v>9.4604357582106936E-3</v>
      </c>
      <c r="O69" s="40">
        <f t="shared" si="3"/>
        <v>3655.8379105670519</v>
      </c>
      <c r="P69" s="38"/>
    </row>
    <row r="70" spans="2:17" ht="15" customHeight="1" x14ac:dyDescent="0.2">
      <c r="B70" s="53">
        <v>51</v>
      </c>
      <c r="C70" s="21" t="s">
        <v>248</v>
      </c>
      <c r="D70" s="35" t="s">
        <v>91</v>
      </c>
      <c r="E70" s="21" t="s">
        <v>27</v>
      </c>
      <c r="F70" s="22">
        <v>11833</v>
      </c>
      <c r="G70" s="21" t="s">
        <v>40</v>
      </c>
      <c r="H70" s="23">
        <v>6331.09</v>
      </c>
      <c r="I70" s="23">
        <v>12369.24</v>
      </c>
      <c r="J70" s="23">
        <v>0</v>
      </c>
      <c r="K70" s="23">
        <v>0</v>
      </c>
      <c r="L70" s="23">
        <v>12369.24</v>
      </c>
      <c r="M70" s="23">
        <f t="shared" si="0"/>
        <v>6184.62</v>
      </c>
      <c r="N70" s="24">
        <f t="shared" si="1"/>
        <v>8.2035405931229731E-3</v>
      </c>
      <c r="O70" s="25">
        <f t="shared" si="3"/>
        <v>3170.130369014526</v>
      </c>
      <c r="P70" s="38"/>
    </row>
    <row r="71" spans="2:17" ht="15" customHeight="1" x14ac:dyDescent="0.2">
      <c r="B71" s="53">
        <v>52</v>
      </c>
      <c r="C71" s="21" t="s">
        <v>249</v>
      </c>
      <c r="D71" s="22" t="s">
        <v>148</v>
      </c>
      <c r="E71" s="21" t="s">
        <v>39</v>
      </c>
      <c r="F71" s="22" t="s">
        <v>149</v>
      </c>
      <c r="G71" s="21" t="s">
        <v>250</v>
      </c>
      <c r="H71" s="23">
        <v>8870.4</v>
      </c>
      <c r="I71" s="23">
        <v>24502.35</v>
      </c>
      <c r="J71" s="23">
        <v>0</v>
      </c>
      <c r="K71" s="23">
        <v>0</v>
      </c>
      <c r="L71" s="23">
        <v>24502.35</v>
      </c>
      <c r="M71" s="23">
        <f t="shared" si="0"/>
        <v>12251.174999999999</v>
      </c>
      <c r="N71" s="24">
        <f t="shared" si="1"/>
        <v>1.1493863849232599E-2</v>
      </c>
      <c r="O71" s="25">
        <f t="shared" si="3"/>
        <v>4441.6244951985282</v>
      </c>
      <c r="P71" s="38"/>
    </row>
    <row r="72" spans="2:17" ht="15" customHeight="1" x14ac:dyDescent="0.2">
      <c r="B72" s="53">
        <v>53</v>
      </c>
      <c r="C72" s="21" t="s">
        <v>251</v>
      </c>
      <c r="D72" s="22" t="s">
        <v>16</v>
      </c>
      <c r="E72" s="21" t="s">
        <v>17</v>
      </c>
      <c r="F72" s="22">
        <v>5751</v>
      </c>
      <c r="G72" s="21" t="s">
        <v>252</v>
      </c>
      <c r="H72" s="23">
        <v>46749.06</v>
      </c>
      <c r="I72" s="23">
        <v>113451.9</v>
      </c>
      <c r="J72" s="23">
        <v>0</v>
      </c>
      <c r="K72" s="23">
        <v>0</v>
      </c>
      <c r="L72" s="23">
        <v>113451.9</v>
      </c>
      <c r="M72" s="23">
        <f t="shared" si="0"/>
        <v>56725.95</v>
      </c>
      <c r="N72" s="24">
        <f t="shared" si="1"/>
        <v>6.0575321374414424E-2</v>
      </c>
      <c r="O72" s="25">
        <f t="shared" si="3"/>
        <v>23408.388575882225</v>
      </c>
      <c r="P72" s="38"/>
    </row>
    <row r="73" spans="2:17" ht="15" customHeight="1" x14ac:dyDescent="0.2">
      <c r="B73" s="53">
        <v>54</v>
      </c>
      <c r="C73" s="21" t="s">
        <v>253</v>
      </c>
      <c r="D73" s="22" t="s">
        <v>100</v>
      </c>
      <c r="E73" s="21" t="s">
        <v>33</v>
      </c>
      <c r="F73" s="22" t="s">
        <v>101</v>
      </c>
      <c r="G73" s="21" t="s">
        <v>40</v>
      </c>
      <c r="H73" s="23">
        <v>1182.5999999999999</v>
      </c>
      <c r="I73" s="23">
        <v>1546.69</v>
      </c>
      <c r="J73" s="23">
        <v>0</v>
      </c>
      <c r="K73" s="23">
        <v>0</v>
      </c>
      <c r="L73" s="23">
        <v>1546.69</v>
      </c>
      <c r="M73" s="23">
        <f t="shared" si="0"/>
        <v>773.34500000000003</v>
      </c>
      <c r="N73" s="24">
        <f t="shared" si="1"/>
        <v>1.5323596893153037E-3</v>
      </c>
      <c r="O73" s="25">
        <f t="shared" si="3"/>
        <v>592.1565124483426</v>
      </c>
      <c r="P73" s="38"/>
    </row>
    <row r="74" spans="2:17" ht="15" customHeight="1" x14ac:dyDescent="0.2">
      <c r="B74" s="53">
        <v>55</v>
      </c>
      <c r="C74" s="21" t="s">
        <v>254</v>
      </c>
      <c r="D74" s="22" t="s">
        <v>132</v>
      </c>
      <c r="E74" s="21" t="s">
        <v>60</v>
      </c>
      <c r="F74" s="22" t="s">
        <v>255</v>
      </c>
      <c r="G74" s="21" t="s">
        <v>40</v>
      </c>
      <c r="H74" s="23">
        <v>1171.8</v>
      </c>
      <c r="I74" s="23">
        <v>1531.23</v>
      </c>
      <c r="J74" s="23">
        <v>0</v>
      </c>
      <c r="K74" s="23">
        <v>0</v>
      </c>
      <c r="L74" s="23">
        <v>1171.8</v>
      </c>
      <c r="M74" s="39">
        <f t="shared" si="0"/>
        <v>585.9</v>
      </c>
      <c r="N74" s="24">
        <f t="shared" si="1"/>
        <v>1.5183655369014654E-3</v>
      </c>
      <c r="O74" s="40">
        <f t="shared" si="3"/>
        <v>586.74869041685099</v>
      </c>
      <c r="P74" s="38"/>
    </row>
    <row r="75" spans="2:17" ht="15" customHeight="1" x14ac:dyDescent="0.2">
      <c r="B75" s="53">
        <v>56</v>
      </c>
      <c r="C75" s="21" t="s">
        <v>256</v>
      </c>
      <c r="D75" s="22">
        <v>1712398690</v>
      </c>
      <c r="E75" s="21" t="s">
        <v>28</v>
      </c>
      <c r="F75" s="22">
        <v>2823</v>
      </c>
      <c r="G75" s="21" t="s">
        <v>40</v>
      </c>
      <c r="H75" s="23">
        <v>5737.75</v>
      </c>
      <c r="I75" s="23">
        <v>6301.12</v>
      </c>
      <c r="J75" s="23">
        <v>0</v>
      </c>
      <c r="K75" s="23">
        <v>0</v>
      </c>
      <c r="L75" s="23">
        <v>6301.12</v>
      </c>
      <c r="M75" s="23">
        <f t="shared" si="0"/>
        <v>3150.56</v>
      </c>
      <c r="N75" s="24">
        <f t="shared" si="1"/>
        <v>7.4347174085649288E-3</v>
      </c>
      <c r="O75" s="25">
        <f t="shared" si="3"/>
        <v>2873.0306352955172</v>
      </c>
      <c r="P75" s="38"/>
    </row>
    <row r="76" spans="2:17" ht="15" customHeight="1" x14ac:dyDescent="0.2">
      <c r="B76" s="53">
        <v>57</v>
      </c>
      <c r="C76" s="21" t="s">
        <v>257</v>
      </c>
      <c r="D76" s="22" t="s">
        <v>258</v>
      </c>
      <c r="E76" s="21" t="s">
        <v>62</v>
      </c>
      <c r="F76" s="22" t="s">
        <v>259</v>
      </c>
      <c r="G76" s="21" t="s">
        <v>40</v>
      </c>
      <c r="H76" s="23">
        <v>15748.71</v>
      </c>
      <c r="I76" s="23">
        <v>25532.89</v>
      </c>
      <c r="J76" s="23">
        <v>0</v>
      </c>
      <c r="K76" s="23">
        <v>0</v>
      </c>
      <c r="L76" s="23">
        <v>25532.89</v>
      </c>
      <c r="M76" s="23">
        <f t="shared" si="0"/>
        <v>12766.445</v>
      </c>
      <c r="N76" s="24">
        <f t="shared" si="1"/>
        <v>2.0406467413087111E-2</v>
      </c>
      <c r="O76" s="25">
        <f t="shared" si="3"/>
        <v>7885.7611949605434</v>
      </c>
      <c r="P76" s="38"/>
    </row>
    <row r="77" spans="2:17" ht="15" customHeight="1" x14ac:dyDescent="0.2">
      <c r="B77" s="53">
        <v>58</v>
      </c>
      <c r="C77" s="21" t="s">
        <v>260</v>
      </c>
      <c r="D77" s="22" t="s">
        <v>110</v>
      </c>
      <c r="E77" s="21" t="s">
        <v>34</v>
      </c>
      <c r="F77" s="22" t="s">
        <v>111</v>
      </c>
      <c r="G77" s="21" t="s">
        <v>40</v>
      </c>
      <c r="H77" s="23">
        <v>11064.69</v>
      </c>
      <c r="I77" s="23">
        <v>12322.87</v>
      </c>
      <c r="J77" s="23">
        <v>0</v>
      </c>
      <c r="K77" s="23">
        <v>0</v>
      </c>
      <c r="L77" s="23">
        <v>12322.87</v>
      </c>
      <c r="M77" s="23">
        <f t="shared" si="0"/>
        <v>6161.4350000000004</v>
      </c>
      <c r="N77" s="24">
        <f t="shared" si="1"/>
        <v>1.4337125765914215E-2</v>
      </c>
      <c r="O77" s="25">
        <f t="shared" si="3"/>
        <v>5540.3587364468576</v>
      </c>
      <c r="P77" s="38"/>
      <c r="Q77" s="30"/>
    </row>
    <row r="78" spans="2:17" ht="15" customHeight="1" x14ac:dyDescent="0.2">
      <c r="B78" s="53">
        <v>59</v>
      </c>
      <c r="C78" s="21" t="s">
        <v>261</v>
      </c>
      <c r="D78" s="22">
        <v>1101614475</v>
      </c>
      <c r="E78" s="21" t="s">
        <v>392</v>
      </c>
      <c r="F78" s="22">
        <v>56695</v>
      </c>
      <c r="G78" s="21" t="s">
        <v>40</v>
      </c>
      <c r="H78" s="23">
        <v>14350.52</v>
      </c>
      <c r="I78" s="23">
        <v>12464.61</v>
      </c>
      <c r="J78" s="23">
        <v>0</v>
      </c>
      <c r="K78" s="23">
        <v>0</v>
      </c>
      <c r="L78" s="23">
        <v>12464.61</v>
      </c>
      <c r="M78" s="39">
        <f t="shared" si="0"/>
        <v>6232.3050000000003</v>
      </c>
      <c r="N78" s="24">
        <f t="shared" si="1"/>
        <v>1.8594755934984827E-2</v>
      </c>
      <c r="O78" s="40">
        <f t="shared" si="3"/>
        <v>7185.6535388298598</v>
      </c>
      <c r="P78" s="38"/>
    </row>
    <row r="79" spans="2:17" ht="15" customHeight="1" x14ac:dyDescent="0.2">
      <c r="B79" s="53">
        <v>60</v>
      </c>
      <c r="C79" s="21" t="s">
        <v>262</v>
      </c>
      <c r="D79" s="22" t="s">
        <v>263</v>
      </c>
      <c r="E79" s="21" t="s">
        <v>63</v>
      </c>
      <c r="F79" s="22" t="s">
        <v>264</v>
      </c>
      <c r="G79" s="21" t="s">
        <v>40</v>
      </c>
      <c r="H79" s="23">
        <v>5553.14</v>
      </c>
      <c r="I79" s="23">
        <v>2094.1799999999998</v>
      </c>
      <c r="J79" s="23">
        <v>5553.14</v>
      </c>
      <c r="K79" s="23">
        <v>0</v>
      </c>
      <c r="L79" s="23">
        <v>0</v>
      </c>
      <c r="M79" s="39">
        <f>J79*50%</f>
        <v>2776.57</v>
      </c>
      <c r="N79" s="24">
        <f t="shared" si="1"/>
        <v>7.195508105128012E-3</v>
      </c>
      <c r="O79" s="40">
        <f t="shared" si="3"/>
        <v>2780.5919292553613</v>
      </c>
      <c r="P79" s="38"/>
    </row>
    <row r="80" spans="2:17" ht="15" customHeight="1" x14ac:dyDescent="0.2">
      <c r="B80" s="53">
        <v>61</v>
      </c>
      <c r="C80" s="21" t="s">
        <v>265</v>
      </c>
      <c r="D80" s="22">
        <v>1101614475</v>
      </c>
      <c r="E80" s="21" t="s">
        <v>392</v>
      </c>
      <c r="F80" s="22">
        <v>56695</v>
      </c>
      <c r="G80" s="21" t="s">
        <v>40</v>
      </c>
      <c r="H80" s="23">
        <v>3515</v>
      </c>
      <c r="I80" s="23">
        <v>3390.49</v>
      </c>
      <c r="J80" s="23">
        <v>3515</v>
      </c>
      <c r="K80" s="23">
        <v>0</v>
      </c>
      <c r="L80" s="23">
        <v>0</v>
      </c>
      <c r="M80" s="39">
        <f>J80*50%</f>
        <v>1757.5</v>
      </c>
      <c r="N80" s="24">
        <f t="shared" si="1"/>
        <v>4.5545783087631428E-3</v>
      </c>
      <c r="O80" s="40">
        <f t="shared" si="3"/>
        <v>1760.0457815456828</v>
      </c>
      <c r="P80" s="38"/>
    </row>
    <row r="81" spans="2:16" ht="15" customHeight="1" x14ac:dyDescent="0.2">
      <c r="B81" s="53">
        <v>62</v>
      </c>
      <c r="C81" s="21" t="s">
        <v>266</v>
      </c>
      <c r="D81" s="22" t="s">
        <v>267</v>
      </c>
      <c r="E81" s="21" t="s">
        <v>64</v>
      </c>
      <c r="F81" s="22" t="s">
        <v>268</v>
      </c>
      <c r="G81" s="21" t="s">
        <v>40</v>
      </c>
      <c r="H81" s="23">
        <v>1322.46</v>
      </c>
      <c r="I81" s="23">
        <v>2094.1799999999998</v>
      </c>
      <c r="J81" s="23">
        <v>0</v>
      </c>
      <c r="K81" s="23">
        <v>0</v>
      </c>
      <c r="L81" s="23">
        <v>2094.1799999999998</v>
      </c>
      <c r="M81" s="23">
        <f t="shared" si="0"/>
        <v>1047.0899999999999</v>
      </c>
      <c r="N81" s="24">
        <f t="shared" si="1"/>
        <v>1.7135839630745111E-3</v>
      </c>
      <c r="O81" s="25">
        <f t="shared" si="3"/>
        <v>662.1878077561604</v>
      </c>
      <c r="P81" s="38"/>
    </row>
    <row r="82" spans="2:16" ht="15" customHeight="1" x14ac:dyDescent="0.2">
      <c r="B82" s="53">
        <v>63</v>
      </c>
      <c r="C82" s="21" t="s">
        <v>269</v>
      </c>
      <c r="D82" s="22" t="s">
        <v>270</v>
      </c>
      <c r="E82" s="21" t="s">
        <v>271</v>
      </c>
      <c r="F82" s="22" t="s">
        <v>272</v>
      </c>
      <c r="G82" s="21" t="s">
        <v>40</v>
      </c>
      <c r="H82" s="23">
        <v>1333.62</v>
      </c>
      <c r="I82" s="23">
        <v>2115.33</v>
      </c>
      <c r="J82" s="23">
        <v>0</v>
      </c>
      <c r="K82" s="23">
        <v>0</v>
      </c>
      <c r="L82" s="23">
        <v>2115.33</v>
      </c>
      <c r="M82" s="23">
        <f t="shared" si="0"/>
        <v>1057.665</v>
      </c>
      <c r="N82" s="24">
        <f t="shared" si="1"/>
        <v>1.7280445872354772E-3</v>
      </c>
      <c r="O82" s="25">
        <f t="shared" si="3"/>
        <v>667.77589052203518</v>
      </c>
      <c r="P82" s="38"/>
    </row>
    <row r="83" spans="2:16" ht="15" customHeight="1" x14ac:dyDescent="0.2">
      <c r="B83" s="53">
        <v>64</v>
      </c>
      <c r="C83" s="21" t="s">
        <v>273</v>
      </c>
      <c r="D83" s="22" t="s">
        <v>129</v>
      </c>
      <c r="E83" s="21" t="s">
        <v>61</v>
      </c>
      <c r="F83" s="22" t="s">
        <v>274</v>
      </c>
      <c r="G83" s="21" t="s">
        <v>40</v>
      </c>
      <c r="H83" s="23">
        <v>1222.02</v>
      </c>
      <c r="I83" s="23">
        <v>2087.1999999999998</v>
      </c>
      <c r="J83" s="23">
        <v>0</v>
      </c>
      <c r="K83" s="23">
        <v>0</v>
      </c>
      <c r="L83" s="23">
        <v>2087.1999999999998</v>
      </c>
      <c r="M83" s="23">
        <f t="shared" si="0"/>
        <v>1043.5999999999999</v>
      </c>
      <c r="N83" s="24">
        <f t="shared" si="1"/>
        <v>1.5834383456258139E-3</v>
      </c>
      <c r="O83" s="25">
        <f t="shared" si="3"/>
        <v>611.89506286328742</v>
      </c>
      <c r="P83" s="38"/>
    </row>
    <row r="84" spans="2:16" ht="15" customHeight="1" x14ac:dyDescent="0.2">
      <c r="B84" s="53">
        <v>65</v>
      </c>
      <c r="C84" s="21" t="s">
        <v>275</v>
      </c>
      <c r="D84" s="22" t="s">
        <v>129</v>
      </c>
      <c r="E84" s="21" t="s">
        <v>61</v>
      </c>
      <c r="F84" s="22" t="s">
        <v>274</v>
      </c>
      <c r="G84" s="21" t="s">
        <v>40</v>
      </c>
      <c r="H84" s="23">
        <v>2363.27</v>
      </c>
      <c r="I84" s="23">
        <v>11772.98</v>
      </c>
      <c r="J84" s="23">
        <v>0</v>
      </c>
      <c r="K84" s="23">
        <v>0</v>
      </c>
      <c r="L84" s="23">
        <v>11772.98</v>
      </c>
      <c r="M84" s="23">
        <f t="shared" si="0"/>
        <v>5886.49</v>
      </c>
      <c r="N84" s="24">
        <f t="shared" si="1"/>
        <v>3.0622185717640608E-3</v>
      </c>
      <c r="O84" s="25">
        <f t="shared" si="3"/>
        <v>1183.3466270706874</v>
      </c>
      <c r="P84" s="38"/>
    </row>
    <row r="85" spans="2:16" ht="15" customHeight="1" x14ac:dyDescent="0.2">
      <c r="B85" s="53">
        <v>66</v>
      </c>
      <c r="C85" s="21" t="s">
        <v>276</v>
      </c>
      <c r="D85" s="22" t="s">
        <v>237</v>
      </c>
      <c r="E85" s="21" t="s">
        <v>56</v>
      </c>
      <c r="F85" s="22" t="s">
        <v>238</v>
      </c>
      <c r="G85" s="21" t="s">
        <v>40</v>
      </c>
      <c r="H85" s="23">
        <v>1322.46</v>
      </c>
      <c r="I85" s="23">
        <v>2094.1799999999998</v>
      </c>
      <c r="J85" s="23">
        <v>0</v>
      </c>
      <c r="K85" s="23">
        <v>0</v>
      </c>
      <c r="L85" s="23">
        <v>2094.1799999999998</v>
      </c>
      <c r="M85" s="23">
        <f t="shared" ref="M85:M137" si="4">L85*50%</f>
        <v>1047.0899999999999</v>
      </c>
      <c r="N85" s="24">
        <f t="shared" ref="N85:N137" si="5">H85/$H$138</f>
        <v>1.7135839630745111E-3</v>
      </c>
      <c r="O85" s="25">
        <f t="shared" si="3"/>
        <v>662.1878077561604</v>
      </c>
      <c r="P85" s="38"/>
    </row>
    <row r="86" spans="2:16" ht="15" customHeight="1" x14ac:dyDescent="0.2">
      <c r="B86" s="53">
        <v>67</v>
      </c>
      <c r="C86" s="21" t="s">
        <v>277</v>
      </c>
      <c r="D86" s="22" t="s">
        <v>278</v>
      </c>
      <c r="E86" s="21" t="s">
        <v>65</v>
      </c>
      <c r="F86" s="22" t="s">
        <v>279</v>
      </c>
      <c r="G86" s="21" t="s">
        <v>40</v>
      </c>
      <c r="H86" s="23">
        <v>1322.46</v>
      </c>
      <c r="I86" s="23">
        <v>2094.1799999999998</v>
      </c>
      <c r="J86" s="23">
        <v>0</v>
      </c>
      <c r="K86" s="23">
        <v>0</v>
      </c>
      <c r="L86" s="23">
        <v>2094.1799999999998</v>
      </c>
      <c r="M86" s="23">
        <f t="shared" si="4"/>
        <v>1047.0899999999999</v>
      </c>
      <c r="N86" s="24">
        <f t="shared" si="5"/>
        <v>1.7135839630745111E-3</v>
      </c>
      <c r="O86" s="25">
        <f t="shared" si="3"/>
        <v>662.1878077561604</v>
      </c>
      <c r="P86" s="38"/>
    </row>
    <row r="87" spans="2:16" ht="15" customHeight="1" x14ac:dyDescent="0.2">
      <c r="B87" s="53">
        <v>68</v>
      </c>
      <c r="C87" s="21" t="s">
        <v>280</v>
      </c>
      <c r="D87" s="22" t="s">
        <v>281</v>
      </c>
      <c r="E87" s="21" t="s">
        <v>45</v>
      </c>
      <c r="F87" s="22" t="s">
        <v>282</v>
      </c>
      <c r="G87" s="21" t="s">
        <v>40</v>
      </c>
      <c r="H87" s="23">
        <v>1450.8</v>
      </c>
      <c r="I87" s="23">
        <v>2367.4699999999998</v>
      </c>
      <c r="J87" s="23">
        <v>0</v>
      </c>
      <c r="K87" s="23">
        <v>0</v>
      </c>
      <c r="L87" s="23">
        <v>2367.4699999999998</v>
      </c>
      <c r="M87" s="23">
        <f t="shared" si="4"/>
        <v>1183.7349999999999</v>
      </c>
      <c r="N87" s="24">
        <f t="shared" si="5"/>
        <v>1.8798811409256239E-3</v>
      </c>
      <c r="O87" s="25">
        <f t="shared" si="3"/>
        <v>726.45075956372034</v>
      </c>
      <c r="P87" s="38"/>
    </row>
    <row r="88" spans="2:16" ht="15" customHeight="1" x14ac:dyDescent="0.2">
      <c r="B88" s="53">
        <v>69</v>
      </c>
      <c r="C88" s="21" t="s">
        <v>283</v>
      </c>
      <c r="D88" s="22" t="s">
        <v>284</v>
      </c>
      <c r="E88" s="21" t="s">
        <v>66</v>
      </c>
      <c r="F88" s="22" t="s">
        <v>285</v>
      </c>
      <c r="G88" s="21" t="s">
        <v>40</v>
      </c>
      <c r="H88" s="23">
        <v>1425.6</v>
      </c>
      <c r="I88" s="23">
        <v>14185.67</v>
      </c>
      <c r="J88" s="23">
        <v>0</v>
      </c>
      <c r="K88" s="23">
        <v>0</v>
      </c>
      <c r="L88" s="23">
        <v>14185.67</v>
      </c>
      <c r="M88" s="23">
        <f t="shared" si="4"/>
        <v>7092.835</v>
      </c>
      <c r="N88" s="24">
        <f t="shared" si="5"/>
        <v>1.8472281186266675E-3</v>
      </c>
      <c r="O88" s="25">
        <f t="shared" si="3"/>
        <v>713.83250815690621</v>
      </c>
      <c r="P88" s="38"/>
    </row>
    <row r="89" spans="2:16" ht="15" customHeight="1" x14ac:dyDescent="0.2">
      <c r="B89" s="53">
        <v>70</v>
      </c>
      <c r="C89" s="21" t="s">
        <v>286</v>
      </c>
      <c r="D89" s="22" t="s">
        <v>287</v>
      </c>
      <c r="E89" s="21" t="s">
        <v>288</v>
      </c>
      <c r="F89" s="22" t="s">
        <v>289</v>
      </c>
      <c r="G89" s="21" t="s">
        <v>40</v>
      </c>
      <c r="H89" s="23">
        <v>1204.2</v>
      </c>
      <c r="I89" s="23">
        <v>7719.41</v>
      </c>
      <c r="J89" s="23">
        <v>0</v>
      </c>
      <c r="K89" s="23">
        <v>0</v>
      </c>
      <c r="L89" s="23">
        <v>7719.41</v>
      </c>
      <c r="M89" s="23">
        <f t="shared" si="4"/>
        <v>3859.7049999999999</v>
      </c>
      <c r="N89" s="24">
        <f t="shared" si="5"/>
        <v>1.5603479941429807E-3</v>
      </c>
      <c r="O89" s="25">
        <f t="shared" si="3"/>
        <v>602.97215651132615</v>
      </c>
      <c r="P89" s="38"/>
    </row>
    <row r="90" spans="2:16" ht="15" customHeight="1" x14ac:dyDescent="0.2">
      <c r="B90" s="53">
        <v>71</v>
      </c>
      <c r="C90" s="21" t="s">
        <v>290</v>
      </c>
      <c r="D90" s="22" t="s">
        <v>287</v>
      </c>
      <c r="E90" s="21" t="s">
        <v>288</v>
      </c>
      <c r="F90" s="22" t="s">
        <v>289</v>
      </c>
      <c r="G90" s="21" t="s">
        <v>40</v>
      </c>
      <c r="H90" s="23">
        <v>1171.8</v>
      </c>
      <c r="I90" s="23">
        <v>2026.62</v>
      </c>
      <c r="J90" s="23">
        <v>0</v>
      </c>
      <c r="K90" s="23">
        <v>0</v>
      </c>
      <c r="L90" s="23">
        <v>2026.62</v>
      </c>
      <c r="M90" s="23">
        <f t="shared" si="4"/>
        <v>1013.31</v>
      </c>
      <c r="N90" s="24">
        <f t="shared" si="5"/>
        <v>1.5183655369014654E-3</v>
      </c>
      <c r="O90" s="25">
        <f t="shared" si="3"/>
        <v>586.74869041685099</v>
      </c>
      <c r="P90" s="38"/>
    </row>
    <row r="91" spans="2:16" ht="15" customHeight="1" x14ac:dyDescent="0.2">
      <c r="B91" s="53">
        <v>72</v>
      </c>
      <c r="C91" s="21" t="s">
        <v>291</v>
      </c>
      <c r="D91" s="22" t="s">
        <v>263</v>
      </c>
      <c r="E91" s="21" t="s">
        <v>63</v>
      </c>
      <c r="F91" s="22" t="s">
        <v>264</v>
      </c>
      <c r="G91" s="21" t="s">
        <v>40</v>
      </c>
      <c r="H91" s="23">
        <v>1171.8</v>
      </c>
      <c r="I91" s="23">
        <v>2026.62</v>
      </c>
      <c r="J91" s="23">
        <v>0</v>
      </c>
      <c r="K91" s="23">
        <v>0</v>
      </c>
      <c r="L91" s="23">
        <v>2026.62</v>
      </c>
      <c r="M91" s="23">
        <f t="shared" si="4"/>
        <v>1013.31</v>
      </c>
      <c r="N91" s="24">
        <f t="shared" si="5"/>
        <v>1.5183655369014654E-3</v>
      </c>
      <c r="O91" s="25">
        <f t="shared" si="3"/>
        <v>586.74869041685099</v>
      </c>
      <c r="P91" s="38"/>
    </row>
    <row r="92" spans="2:16" ht="15" customHeight="1" x14ac:dyDescent="0.2">
      <c r="B92" s="53">
        <v>73</v>
      </c>
      <c r="C92" s="21" t="s">
        <v>292</v>
      </c>
      <c r="D92" s="22" t="s">
        <v>263</v>
      </c>
      <c r="E92" s="21" t="s">
        <v>63</v>
      </c>
      <c r="F92" s="22" t="s">
        <v>264</v>
      </c>
      <c r="G92" s="21" t="s">
        <v>40</v>
      </c>
      <c r="H92" s="23">
        <v>1085.4000000000001</v>
      </c>
      <c r="I92" s="23">
        <v>2047.1</v>
      </c>
      <c r="J92" s="23">
        <v>0</v>
      </c>
      <c r="K92" s="23">
        <v>0</v>
      </c>
      <c r="L92" s="23">
        <v>2047.1</v>
      </c>
      <c r="M92" s="23">
        <f t="shared" si="4"/>
        <v>1023.55</v>
      </c>
      <c r="N92" s="24">
        <f t="shared" si="5"/>
        <v>1.4064123175907585E-3</v>
      </c>
      <c r="O92" s="25">
        <f t="shared" si="3"/>
        <v>543.48611416491735</v>
      </c>
      <c r="P92" s="38"/>
    </row>
    <row r="93" spans="2:16" ht="15" customHeight="1" x14ac:dyDescent="0.2">
      <c r="B93" s="53">
        <v>74</v>
      </c>
      <c r="C93" s="21" t="s">
        <v>293</v>
      </c>
      <c r="D93" s="22">
        <v>2200424063</v>
      </c>
      <c r="E93" s="21" t="s">
        <v>67</v>
      </c>
      <c r="F93" s="22">
        <v>49825</v>
      </c>
      <c r="G93" s="21" t="s">
        <v>40</v>
      </c>
      <c r="H93" s="23">
        <v>1182.5999999999999</v>
      </c>
      <c r="I93" s="23">
        <v>2019.87</v>
      </c>
      <c r="J93" s="23">
        <v>0</v>
      </c>
      <c r="K93" s="23">
        <v>0</v>
      </c>
      <c r="L93" s="23">
        <v>2019.87</v>
      </c>
      <c r="M93" s="23">
        <f t="shared" si="4"/>
        <v>1009.9349999999999</v>
      </c>
      <c r="N93" s="24">
        <f t="shared" si="5"/>
        <v>1.5323596893153037E-3</v>
      </c>
      <c r="O93" s="25">
        <f t="shared" si="3"/>
        <v>592.1565124483426</v>
      </c>
      <c r="P93" s="38"/>
    </row>
    <row r="94" spans="2:16" ht="15" customHeight="1" x14ac:dyDescent="0.2">
      <c r="B94" s="53">
        <v>75</v>
      </c>
      <c r="C94" s="21" t="s">
        <v>294</v>
      </c>
      <c r="D94" s="22" t="s">
        <v>295</v>
      </c>
      <c r="E94" s="21" t="s">
        <v>67</v>
      </c>
      <c r="F94" s="22" t="s">
        <v>296</v>
      </c>
      <c r="G94" s="21" t="s">
        <v>40</v>
      </c>
      <c r="H94" s="23">
        <v>1220.4000000000001</v>
      </c>
      <c r="I94" s="23">
        <v>7924.34</v>
      </c>
      <c r="J94" s="23">
        <v>0</v>
      </c>
      <c r="K94" s="23">
        <v>0</v>
      </c>
      <c r="L94" s="23">
        <v>7924.34</v>
      </c>
      <c r="M94" s="23">
        <f t="shared" si="4"/>
        <v>3962.17</v>
      </c>
      <c r="N94" s="24">
        <f t="shared" si="5"/>
        <v>1.5813392227637384E-3</v>
      </c>
      <c r="O94" s="25">
        <f t="shared" si="3"/>
        <v>611.08388955856378</v>
      </c>
      <c r="P94" s="38"/>
    </row>
    <row r="95" spans="2:16" ht="15" customHeight="1" x14ac:dyDescent="0.2">
      <c r="B95" s="53">
        <v>76</v>
      </c>
      <c r="C95" s="21" t="s">
        <v>297</v>
      </c>
      <c r="D95" s="22" t="s">
        <v>133</v>
      </c>
      <c r="E95" s="21" t="s">
        <v>68</v>
      </c>
      <c r="F95" s="22" t="s">
        <v>298</v>
      </c>
      <c r="G95" s="21" t="s">
        <v>40</v>
      </c>
      <c r="H95" s="23">
        <v>1220.4000000000001</v>
      </c>
      <c r="I95" s="23">
        <v>1999.67</v>
      </c>
      <c r="J95" s="23">
        <v>0</v>
      </c>
      <c r="K95" s="23">
        <v>0</v>
      </c>
      <c r="L95" s="23">
        <v>1999.67</v>
      </c>
      <c r="M95" s="23">
        <f t="shared" si="4"/>
        <v>999.83500000000004</v>
      </c>
      <c r="N95" s="24">
        <f t="shared" si="5"/>
        <v>1.5813392227637384E-3</v>
      </c>
      <c r="O95" s="25">
        <f t="shared" si="3"/>
        <v>611.08388955856378</v>
      </c>
      <c r="P95" s="38"/>
    </row>
    <row r="96" spans="2:16" ht="15" customHeight="1" x14ac:dyDescent="0.2">
      <c r="B96" s="53">
        <v>77</v>
      </c>
      <c r="C96" s="21" t="s">
        <v>299</v>
      </c>
      <c r="D96" s="22" t="s">
        <v>133</v>
      </c>
      <c r="E96" s="21" t="s">
        <v>68</v>
      </c>
      <c r="F96" s="22" t="s">
        <v>298</v>
      </c>
      <c r="G96" s="21" t="s">
        <v>40</v>
      </c>
      <c r="H96" s="23">
        <v>13732.07</v>
      </c>
      <c r="I96" s="23">
        <v>12044.61</v>
      </c>
      <c r="J96" s="23">
        <v>13732.07</v>
      </c>
      <c r="K96" s="23">
        <v>0</v>
      </c>
      <c r="L96" s="23">
        <v>0</v>
      </c>
      <c r="M96" s="39">
        <f>J96*50%</f>
        <v>6866.0349999999999</v>
      </c>
      <c r="N96" s="24">
        <f t="shared" si="5"/>
        <v>1.7793396346064607E-2</v>
      </c>
      <c r="O96" s="40">
        <f t="shared" si="3"/>
        <v>6875.9806188876319</v>
      </c>
      <c r="P96" s="38"/>
    </row>
    <row r="97" spans="2:16" ht="15" customHeight="1" x14ac:dyDescent="0.2">
      <c r="B97" s="53">
        <v>78</v>
      </c>
      <c r="C97" s="21" t="s">
        <v>300</v>
      </c>
      <c r="D97" s="22" t="s">
        <v>133</v>
      </c>
      <c r="E97" s="21" t="s">
        <v>68</v>
      </c>
      <c r="F97" s="22" t="s">
        <v>298</v>
      </c>
      <c r="G97" s="21" t="s">
        <v>40</v>
      </c>
      <c r="H97" s="23">
        <v>8511.44</v>
      </c>
      <c r="I97" s="23">
        <v>8899.31</v>
      </c>
      <c r="J97" s="23">
        <v>0</v>
      </c>
      <c r="K97" s="23">
        <v>0</v>
      </c>
      <c r="L97" s="23">
        <v>8899.31</v>
      </c>
      <c r="M97" s="23">
        <f t="shared" si="4"/>
        <v>4449.6549999999997</v>
      </c>
      <c r="N97" s="24">
        <f t="shared" si="5"/>
        <v>1.1028739687151911E-2</v>
      </c>
      <c r="O97" s="25">
        <f t="shared" si="3"/>
        <v>4261.8845140481326</v>
      </c>
      <c r="P97" s="38"/>
    </row>
    <row r="98" spans="2:16" ht="15" customHeight="1" x14ac:dyDescent="0.2">
      <c r="B98" s="53">
        <v>79</v>
      </c>
      <c r="C98" s="21" t="s">
        <v>301</v>
      </c>
      <c r="D98" s="22" t="s">
        <v>302</v>
      </c>
      <c r="E98" s="21" t="s">
        <v>69</v>
      </c>
      <c r="F98" s="22" t="s">
        <v>303</v>
      </c>
      <c r="G98" s="21" t="s">
        <v>40</v>
      </c>
      <c r="H98" s="23">
        <v>5043.04</v>
      </c>
      <c r="I98" s="23">
        <v>6492.16</v>
      </c>
      <c r="J98" s="23">
        <v>0</v>
      </c>
      <c r="K98" s="23">
        <v>0</v>
      </c>
      <c r="L98" s="23">
        <v>6492.16</v>
      </c>
      <c r="M98" s="23">
        <f t="shared" si="4"/>
        <v>3246.08</v>
      </c>
      <c r="N98" s="24">
        <f t="shared" si="5"/>
        <v>6.5345435545447741E-3</v>
      </c>
      <c r="O98" s="25">
        <f t="shared" ref="O98:O137" si="6">O$11*N98</f>
        <v>2525.1724831198126</v>
      </c>
      <c r="P98" s="38"/>
    </row>
    <row r="99" spans="2:16" ht="15" customHeight="1" x14ac:dyDescent="0.2">
      <c r="B99" s="53">
        <v>80</v>
      </c>
      <c r="C99" s="21" t="s">
        <v>304</v>
      </c>
      <c r="D99" s="22" t="s">
        <v>305</v>
      </c>
      <c r="E99" s="21" t="s">
        <v>70</v>
      </c>
      <c r="F99" s="22" t="s">
        <v>306</v>
      </c>
      <c r="G99" s="21" t="s">
        <v>40</v>
      </c>
      <c r="H99" s="23">
        <v>3193.64</v>
      </c>
      <c r="I99" s="23">
        <v>19148.66</v>
      </c>
      <c r="J99" s="23">
        <v>0</v>
      </c>
      <c r="K99" s="23">
        <v>0</v>
      </c>
      <c r="L99" s="23">
        <v>19148.66</v>
      </c>
      <c r="M99" s="23">
        <f t="shared" si="4"/>
        <v>9574.33</v>
      </c>
      <c r="N99" s="24">
        <f t="shared" si="5"/>
        <v>4.138174529160263E-3</v>
      </c>
      <c r="O99" s="25">
        <f t="shared" si="6"/>
        <v>1599.133032653074</v>
      </c>
      <c r="P99" s="38"/>
    </row>
    <row r="100" spans="2:16" ht="15" customHeight="1" x14ac:dyDescent="0.2">
      <c r="B100" s="53">
        <v>81</v>
      </c>
      <c r="C100" s="21" t="s">
        <v>307</v>
      </c>
      <c r="D100" s="22" t="s">
        <v>308</v>
      </c>
      <c r="E100" s="21" t="s">
        <v>71</v>
      </c>
      <c r="F100" s="22" t="s">
        <v>309</v>
      </c>
      <c r="G100" s="21" t="s">
        <v>40</v>
      </c>
      <c r="H100" s="23">
        <v>4055.04</v>
      </c>
      <c r="I100" s="23">
        <v>4265.3100000000004</v>
      </c>
      <c r="J100" s="23">
        <v>0</v>
      </c>
      <c r="K100" s="23">
        <v>0</v>
      </c>
      <c r="L100" s="23">
        <v>4265.3100000000004</v>
      </c>
      <c r="M100" s="23">
        <f t="shared" si="4"/>
        <v>2132.6550000000002</v>
      </c>
      <c r="N100" s="24">
        <f t="shared" si="5"/>
        <v>5.2543377596491877E-3</v>
      </c>
      <c r="O100" s="25">
        <f t="shared" si="6"/>
        <v>2030.4569120907556</v>
      </c>
      <c r="P100" s="38"/>
    </row>
    <row r="101" spans="2:16" ht="15" customHeight="1" x14ac:dyDescent="0.2">
      <c r="B101" s="53">
        <v>82</v>
      </c>
      <c r="C101" s="21" t="s">
        <v>310</v>
      </c>
      <c r="D101" s="22" t="s">
        <v>311</v>
      </c>
      <c r="E101" s="21" t="s">
        <v>39</v>
      </c>
      <c r="F101" s="22" t="s">
        <v>149</v>
      </c>
      <c r="G101" s="21" t="s">
        <v>312</v>
      </c>
      <c r="H101" s="23">
        <v>2575.8000000000002</v>
      </c>
      <c r="I101" s="23">
        <v>96628.69</v>
      </c>
      <c r="J101" s="23">
        <v>0</v>
      </c>
      <c r="K101" s="23">
        <v>0</v>
      </c>
      <c r="L101" s="23">
        <v>96628.69</v>
      </c>
      <c r="M101" s="23">
        <f t="shared" si="4"/>
        <v>48314.345000000001</v>
      </c>
      <c r="N101" s="24">
        <f t="shared" si="5"/>
        <v>3.3376053507004565E-3</v>
      </c>
      <c r="O101" s="25">
        <f t="shared" si="6"/>
        <v>1289.7655545107739</v>
      </c>
      <c r="P101" s="38"/>
    </row>
    <row r="102" spans="2:16" ht="15" customHeight="1" x14ac:dyDescent="0.2">
      <c r="B102" s="53">
        <v>83</v>
      </c>
      <c r="C102" s="21" t="s">
        <v>313</v>
      </c>
      <c r="D102" s="22" t="s">
        <v>148</v>
      </c>
      <c r="E102" s="21" t="s">
        <v>39</v>
      </c>
      <c r="F102" s="22" t="s">
        <v>149</v>
      </c>
      <c r="G102" s="21" t="s">
        <v>314</v>
      </c>
      <c r="H102" s="23">
        <v>14479.92</v>
      </c>
      <c r="I102" s="23">
        <v>22531.48</v>
      </c>
      <c r="J102" s="23">
        <v>0</v>
      </c>
      <c r="K102" s="23">
        <v>0</v>
      </c>
      <c r="L102" s="23">
        <v>22531.48</v>
      </c>
      <c r="M102" s="23">
        <f t="shared" si="4"/>
        <v>11265.74</v>
      </c>
      <c r="N102" s="24">
        <f t="shared" si="5"/>
        <v>1.8762426612980259E-2</v>
      </c>
      <c r="O102" s="25">
        <f t="shared" si="6"/>
        <v>7250.4472583553243</v>
      </c>
      <c r="P102" s="38"/>
    </row>
    <row r="103" spans="2:16" ht="15" customHeight="1" x14ac:dyDescent="0.2">
      <c r="B103" s="53">
        <v>84</v>
      </c>
      <c r="C103" s="21" t="s">
        <v>315</v>
      </c>
      <c r="D103" s="22" t="s">
        <v>7</v>
      </c>
      <c r="E103" s="21" t="s">
        <v>8</v>
      </c>
      <c r="F103" s="22" t="s">
        <v>9</v>
      </c>
      <c r="G103" s="21" t="s">
        <v>316</v>
      </c>
      <c r="H103" s="23">
        <v>36156.18</v>
      </c>
      <c r="I103" s="23">
        <v>54593.78</v>
      </c>
      <c r="J103" s="23">
        <v>0</v>
      </c>
      <c r="K103" s="23">
        <v>0</v>
      </c>
      <c r="L103" s="23">
        <v>54593.78</v>
      </c>
      <c r="M103" s="23">
        <f t="shared" si="4"/>
        <v>27296.89</v>
      </c>
      <c r="N103" s="24">
        <f t="shared" si="5"/>
        <v>4.684954570575698E-2</v>
      </c>
      <c r="O103" s="25">
        <f t="shared" si="6"/>
        <v>18104.276553572232</v>
      </c>
      <c r="P103" s="38"/>
    </row>
    <row r="104" spans="2:16" ht="15" customHeight="1" x14ac:dyDescent="0.2">
      <c r="B104" s="53">
        <v>85</v>
      </c>
      <c r="C104" s="21" t="s">
        <v>317</v>
      </c>
      <c r="D104" s="22" t="s">
        <v>318</v>
      </c>
      <c r="E104" s="21" t="s">
        <v>72</v>
      </c>
      <c r="F104" s="22" t="s">
        <v>319</v>
      </c>
      <c r="G104" s="21" t="s">
        <v>40</v>
      </c>
      <c r="H104" s="23">
        <v>2646.29</v>
      </c>
      <c r="I104" s="23">
        <v>3567.07</v>
      </c>
      <c r="J104" s="23">
        <v>0</v>
      </c>
      <c r="K104" s="23">
        <v>0</v>
      </c>
      <c r="L104" s="23">
        <v>3567.07</v>
      </c>
      <c r="M104" s="23">
        <f t="shared" si="4"/>
        <v>1783.5350000000001</v>
      </c>
      <c r="N104" s="24">
        <f t="shared" si="5"/>
        <v>3.4289431102978146E-3</v>
      </c>
      <c r="O104" s="25">
        <f t="shared" si="6"/>
        <v>1325.0616077515008</v>
      </c>
      <c r="P104" s="38"/>
    </row>
    <row r="105" spans="2:16" ht="15" customHeight="1" x14ac:dyDescent="0.2">
      <c r="B105" s="53">
        <v>86</v>
      </c>
      <c r="C105" s="21" t="s">
        <v>320</v>
      </c>
      <c r="D105" s="22" t="s">
        <v>112</v>
      </c>
      <c r="E105" s="21" t="s">
        <v>37</v>
      </c>
      <c r="F105" s="22" t="s">
        <v>113</v>
      </c>
      <c r="G105" s="21" t="s">
        <v>40</v>
      </c>
      <c r="H105" s="23">
        <v>4796.75</v>
      </c>
      <c r="I105" s="23">
        <v>5366.16</v>
      </c>
      <c r="J105" s="23">
        <v>0</v>
      </c>
      <c r="K105" s="23">
        <v>0</v>
      </c>
      <c r="L105" s="23">
        <v>5366.16</v>
      </c>
      <c r="M105" s="23">
        <f t="shared" si="4"/>
        <v>2683.08</v>
      </c>
      <c r="N105" s="24">
        <f t="shared" si="5"/>
        <v>6.2154120917666021E-3</v>
      </c>
      <c r="O105" s="25">
        <f t="shared" si="6"/>
        <v>2401.8491045886926</v>
      </c>
      <c r="P105" s="38"/>
    </row>
    <row r="106" spans="2:16" ht="15" customHeight="1" x14ac:dyDescent="0.2">
      <c r="B106" s="53">
        <v>87</v>
      </c>
      <c r="C106" s="21" t="s">
        <v>321</v>
      </c>
      <c r="D106" s="22" t="s">
        <v>194</v>
      </c>
      <c r="E106" s="21" t="s">
        <v>29</v>
      </c>
      <c r="F106" s="22" t="s">
        <v>195</v>
      </c>
      <c r="G106" s="21" t="s">
        <v>40</v>
      </c>
      <c r="H106" s="23">
        <v>885.6</v>
      </c>
      <c r="I106" s="23">
        <v>1862.77</v>
      </c>
      <c r="J106" s="23">
        <v>0</v>
      </c>
      <c r="K106" s="23">
        <v>0</v>
      </c>
      <c r="L106" s="23">
        <v>1862.77</v>
      </c>
      <c r="M106" s="23">
        <f t="shared" si="4"/>
        <v>931.38499999999999</v>
      </c>
      <c r="N106" s="24">
        <f t="shared" si="5"/>
        <v>1.1475204979347481E-3</v>
      </c>
      <c r="O106" s="25">
        <f t="shared" si="6"/>
        <v>443.44140658232055</v>
      </c>
      <c r="P106" s="38"/>
    </row>
    <row r="107" spans="2:16" ht="15" customHeight="1" x14ac:dyDescent="0.2">
      <c r="B107" s="53">
        <v>88</v>
      </c>
      <c r="C107" s="21" t="s">
        <v>322</v>
      </c>
      <c r="D107" s="22" t="s">
        <v>93</v>
      </c>
      <c r="E107" s="21" t="s">
        <v>94</v>
      </c>
      <c r="F107" s="22" t="s">
        <v>95</v>
      </c>
      <c r="G107" s="21" t="s">
        <v>40</v>
      </c>
      <c r="H107" s="23">
        <v>977.4</v>
      </c>
      <c r="I107" s="23">
        <v>1999.67</v>
      </c>
      <c r="J107" s="23">
        <v>0</v>
      </c>
      <c r="K107" s="23">
        <v>0</v>
      </c>
      <c r="L107" s="23">
        <v>1999.67</v>
      </c>
      <c r="M107" s="23">
        <f t="shared" si="4"/>
        <v>999.83500000000004</v>
      </c>
      <c r="N107" s="24">
        <f t="shared" si="5"/>
        <v>1.2664707934523743E-3</v>
      </c>
      <c r="O107" s="25">
        <f t="shared" si="6"/>
        <v>489.40789385000011</v>
      </c>
      <c r="P107" s="38"/>
    </row>
    <row r="108" spans="2:16" ht="15" customHeight="1" x14ac:dyDescent="0.2">
      <c r="B108" s="53">
        <v>89</v>
      </c>
      <c r="C108" s="21" t="s">
        <v>323</v>
      </c>
      <c r="D108" s="22" t="s">
        <v>126</v>
      </c>
      <c r="E108" s="21" t="s">
        <v>73</v>
      </c>
      <c r="F108" s="22" t="s">
        <v>324</v>
      </c>
      <c r="G108" s="21" t="s">
        <v>40</v>
      </c>
      <c r="H108" s="23">
        <v>3210.15</v>
      </c>
      <c r="I108" s="23">
        <v>12911.32</v>
      </c>
      <c r="J108" s="23">
        <v>0</v>
      </c>
      <c r="K108" s="23">
        <v>0</v>
      </c>
      <c r="L108" s="23">
        <v>12911.32</v>
      </c>
      <c r="M108" s="23">
        <f t="shared" si="4"/>
        <v>6455.66</v>
      </c>
      <c r="N108" s="24">
        <f t="shared" si="5"/>
        <v>4.1595674417854922E-3</v>
      </c>
      <c r="O108" s="25">
        <f t="shared" si="6"/>
        <v>1607.399990221586</v>
      </c>
      <c r="P108" s="38"/>
    </row>
    <row r="109" spans="2:16" ht="15" customHeight="1" x14ac:dyDescent="0.2">
      <c r="B109" s="53">
        <v>90</v>
      </c>
      <c r="C109" s="21" t="s">
        <v>325</v>
      </c>
      <c r="D109" s="22" t="s">
        <v>326</v>
      </c>
      <c r="E109" s="21" t="s">
        <v>74</v>
      </c>
      <c r="F109" s="22" t="s">
        <v>327</v>
      </c>
      <c r="G109" s="21" t="s">
        <v>40</v>
      </c>
      <c r="H109" s="23">
        <v>1128.5999999999999</v>
      </c>
      <c r="I109" s="23">
        <v>1999.67</v>
      </c>
      <c r="J109" s="23">
        <v>0</v>
      </c>
      <c r="K109" s="23">
        <v>0</v>
      </c>
      <c r="L109" s="23">
        <v>1999.67</v>
      </c>
      <c r="M109" s="23">
        <f t="shared" si="4"/>
        <v>999.83500000000004</v>
      </c>
      <c r="N109" s="24">
        <f t="shared" si="5"/>
        <v>1.4623889272461117E-3</v>
      </c>
      <c r="O109" s="25">
        <f t="shared" si="6"/>
        <v>565.11740229088412</v>
      </c>
      <c r="P109" s="38"/>
    </row>
    <row r="110" spans="2:16" ht="15" customHeight="1" x14ac:dyDescent="0.2">
      <c r="B110" s="53">
        <v>91</v>
      </c>
      <c r="C110" s="21" t="s">
        <v>328</v>
      </c>
      <c r="D110" s="22" t="s">
        <v>1</v>
      </c>
      <c r="E110" s="21" t="s">
        <v>2</v>
      </c>
      <c r="F110" s="22" t="s">
        <v>3</v>
      </c>
      <c r="G110" s="21" t="s">
        <v>40</v>
      </c>
      <c r="H110" s="23">
        <v>1085.4000000000001</v>
      </c>
      <c r="I110" s="23">
        <v>2019.87</v>
      </c>
      <c r="J110" s="23">
        <v>0</v>
      </c>
      <c r="K110" s="23">
        <v>0</v>
      </c>
      <c r="L110" s="23">
        <v>2019.87</v>
      </c>
      <c r="M110" s="23">
        <f t="shared" si="4"/>
        <v>1009.9349999999999</v>
      </c>
      <c r="N110" s="24">
        <f t="shared" si="5"/>
        <v>1.4064123175907585E-3</v>
      </c>
      <c r="O110" s="25">
        <f t="shared" si="6"/>
        <v>543.48611416491735</v>
      </c>
      <c r="P110" s="38"/>
    </row>
    <row r="111" spans="2:16" ht="15" customHeight="1" x14ac:dyDescent="0.2">
      <c r="B111" s="53">
        <v>92</v>
      </c>
      <c r="C111" s="21" t="s">
        <v>329</v>
      </c>
      <c r="D111" s="22" t="s">
        <v>114</v>
      </c>
      <c r="E111" s="21" t="s">
        <v>38</v>
      </c>
      <c r="F111" s="22" t="s">
        <v>115</v>
      </c>
      <c r="G111" s="21" t="s">
        <v>40</v>
      </c>
      <c r="H111" s="23">
        <v>1231.2</v>
      </c>
      <c r="I111" s="23">
        <v>1862.77</v>
      </c>
      <c r="J111" s="23">
        <v>0</v>
      </c>
      <c r="K111" s="23">
        <v>0</v>
      </c>
      <c r="L111" s="23">
        <v>1862.77</v>
      </c>
      <c r="M111" s="23">
        <f t="shared" si="4"/>
        <v>931.38499999999999</v>
      </c>
      <c r="N111" s="24">
        <f t="shared" si="5"/>
        <v>1.5953333751775767E-3</v>
      </c>
      <c r="O111" s="25">
        <f t="shared" si="6"/>
        <v>616.4917115900555</v>
      </c>
      <c r="P111" s="38"/>
    </row>
    <row r="112" spans="2:16" ht="15" customHeight="1" x14ac:dyDescent="0.2">
      <c r="B112" s="53">
        <v>93</v>
      </c>
      <c r="C112" s="21" t="s">
        <v>330</v>
      </c>
      <c r="D112" s="22" t="s">
        <v>331</v>
      </c>
      <c r="E112" s="21" t="s">
        <v>75</v>
      </c>
      <c r="F112" s="22" t="s">
        <v>332</v>
      </c>
      <c r="G112" s="21" t="s">
        <v>40</v>
      </c>
      <c r="H112" s="23">
        <v>2294.59</v>
      </c>
      <c r="I112" s="23">
        <v>4141.6000000000004</v>
      </c>
      <c r="J112" s="23">
        <v>0</v>
      </c>
      <c r="K112" s="23">
        <v>0</v>
      </c>
      <c r="L112" s="23">
        <v>4141.6000000000004</v>
      </c>
      <c r="M112" s="23">
        <f t="shared" si="4"/>
        <v>2070.8000000000002</v>
      </c>
      <c r="N112" s="24">
        <f t="shared" si="5"/>
        <v>2.9732261284508739E-3</v>
      </c>
      <c r="O112" s="25">
        <f t="shared" si="6"/>
        <v>1148.9568847444975</v>
      </c>
      <c r="P112" s="38"/>
    </row>
    <row r="113" spans="2:16" ht="15" customHeight="1" x14ac:dyDescent="0.2">
      <c r="B113" s="53">
        <v>94</v>
      </c>
      <c r="C113" s="21" t="s">
        <v>333</v>
      </c>
      <c r="D113" s="22" t="s">
        <v>334</v>
      </c>
      <c r="E113" s="21" t="s">
        <v>76</v>
      </c>
      <c r="F113" s="22" t="s">
        <v>335</v>
      </c>
      <c r="G113" s="21" t="s">
        <v>40</v>
      </c>
      <c r="H113" s="23">
        <v>955.8</v>
      </c>
      <c r="I113" s="23">
        <v>1844.14</v>
      </c>
      <c r="J113" s="23">
        <v>0</v>
      </c>
      <c r="K113" s="23">
        <v>0</v>
      </c>
      <c r="L113" s="23">
        <v>1844.14</v>
      </c>
      <c r="M113" s="23">
        <f t="shared" si="4"/>
        <v>922.07</v>
      </c>
      <c r="N113" s="24">
        <f t="shared" si="5"/>
        <v>1.2384824886246975E-3</v>
      </c>
      <c r="O113" s="25">
        <f t="shared" si="6"/>
        <v>478.59224978701667</v>
      </c>
      <c r="P113" s="38"/>
    </row>
    <row r="114" spans="2:16" ht="15" customHeight="1" x14ac:dyDescent="0.2">
      <c r="B114" s="53">
        <v>95</v>
      </c>
      <c r="C114" s="21" t="s">
        <v>336</v>
      </c>
      <c r="D114" s="22" t="s">
        <v>337</v>
      </c>
      <c r="E114" s="21" t="s">
        <v>77</v>
      </c>
      <c r="F114" s="22" t="s">
        <v>338</v>
      </c>
      <c r="G114" s="21" t="s">
        <v>40</v>
      </c>
      <c r="H114" s="23">
        <v>880.2</v>
      </c>
      <c r="I114" s="23">
        <v>1844.14</v>
      </c>
      <c r="J114" s="23">
        <v>0</v>
      </c>
      <c r="K114" s="23">
        <v>0</v>
      </c>
      <c r="L114" s="23">
        <v>1844.14</v>
      </c>
      <c r="M114" s="23">
        <f t="shared" si="4"/>
        <v>922.07</v>
      </c>
      <c r="N114" s="24">
        <f t="shared" si="5"/>
        <v>1.1405234217278289E-3</v>
      </c>
      <c r="O114" s="25">
        <f t="shared" si="6"/>
        <v>440.73749556657475</v>
      </c>
      <c r="P114" s="38"/>
    </row>
    <row r="115" spans="2:16" ht="15" customHeight="1" x14ac:dyDescent="0.2">
      <c r="B115" s="53">
        <v>96</v>
      </c>
      <c r="C115" s="21" t="s">
        <v>339</v>
      </c>
      <c r="D115" s="22" t="s">
        <v>100</v>
      </c>
      <c r="E115" s="21" t="s">
        <v>33</v>
      </c>
      <c r="F115" s="22" t="s">
        <v>101</v>
      </c>
      <c r="G115" s="21" t="s">
        <v>40</v>
      </c>
      <c r="H115" s="23">
        <v>885.6</v>
      </c>
      <c r="I115" s="23">
        <v>1862.77</v>
      </c>
      <c r="J115" s="23">
        <v>0</v>
      </c>
      <c r="K115" s="23">
        <v>0</v>
      </c>
      <c r="L115" s="23">
        <v>1862.77</v>
      </c>
      <c r="M115" s="23">
        <f t="shared" si="4"/>
        <v>931.38499999999999</v>
      </c>
      <c r="N115" s="24">
        <f t="shared" si="5"/>
        <v>1.1475204979347481E-3</v>
      </c>
      <c r="O115" s="25">
        <f t="shared" si="6"/>
        <v>443.44140658232055</v>
      </c>
      <c r="P115" s="38"/>
    </row>
    <row r="116" spans="2:16" ht="15" customHeight="1" x14ac:dyDescent="0.2">
      <c r="B116" s="53">
        <v>97</v>
      </c>
      <c r="C116" s="21" t="s">
        <v>340</v>
      </c>
      <c r="D116" s="22" t="s">
        <v>341</v>
      </c>
      <c r="E116" s="21" t="s">
        <v>78</v>
      </c>
      <c r="F116" s="22" t="s">
        <v>342</v>
      </c>
      <c r="G116" s="21" t="s">
        <v>40</v>
      </c>
      <c r="H116" s="23">
        <v>998.82</v>
      </c>
      <c r="I116" s="23">
        <v>5196.3999999999996</v>
      </c>
      <c r="J116" s="23">
        <v>0</v>
      </c>
      <c r="K116" s="23">
        <v>0</v>
      </c>
      <c r="L116" s="23">
        <v>5196.3999999999996</v>
      </c>
      <c r="M116" s="23">
        <f t="shared" si="4"/>
        <v>2598.1999999999998</v>
      </c>
      <c r="N116" s="24">
        <f t="shared" si="5"/>
        <v>1.2942258624064873E-3</v>
      </c>
      <c r="O116" s="25">
        <f t="shared" si="6"/>
        <v>500.13340754579207</v>
      </c>
      <c r="P116" s="38"/>
    </row>
    <row r="117" spans="2:16" ht="15" customHeight="1" x14ac:dyDescent="0.2">
      <c r="B117" s="53">
        <v>98</v>
      </c>
      <c r="C117" s="21" t="s">
        <v>343</v>
      </c>
      <c r="D117" s="22" t="s">
        <v>341</v>
      </c>
      <c r="E117" s="21" t="s">
        <v>78</v>
      </c>
      <c r="F117" s="22" t="s">
        <v>342</v>
      </c>
      <c r="G117" s="21" t="s">
        <v>40</v>
      </c>
      <c r="H117" s="23">
        <v>1210.8599999999999</v>
      </c>
      <c r="I117" s="23">
        <v>2066.3200000000002</v>
      </c>
      <c r="J117" s="23">
        <v>0</v>
      </c>
      <c r="K117" s="23">
        <v>0</v>
      </c>
      <c r="L117" s="23">
        <v>2066.3200000000002</v>
      </c>
      <c r="M117" s="23">
        <f t="shared" si="4"/>
        <v>1033.1600000000001</v>
      </c>
      <c r="N117" s="24">
        <f t="shared" si="5"/>
        <v>1.5689777214648475E-3</v>
      </c>
      <c r="O117" s="25">
        <f t="shared" si="6"/>
        <v>606.30698009741263</v>
      </c>
      <c r="P117" s="38"/>
    </row>
    <row r="118" spans="2:16" ht="15" customHeight="1" x14ac:dyDescent="0.2">
      <c r="B118" s="53">
        <v>99</v>
      </c>
      <c r="C118" s="21" t="s">
        <v>344</v>
      </c>
      <c r="D118" s="22" t="s">
        <v>345</v>
      </c>
      <c r="E118" s="21" t="s">
        <v>79</v>
      </c>
      <c r="F118" s="22" t="s">
        <v>346</v>
      </c>
      <c r="G118" s="21" t="s">
        <v>40</v>
      </c>
      <c r="H118" s="23">
        <v>9482.34</v>
      </c>
      <c r="I118" s="23">
        <v>11842.2</v>
      </c>
      <c r="J118" s="23">
        <v>0</v>
      </c>
      <c r="K118" s="23">
        <v>0</v>
      </c>
      <c r="L118" s="23">
        <v>11842.2</v>
      </c>
      <c r="M118" s="23">
        <f t="shared" si="4"/>
        <v>5921.1</v>
      </c>
      <c r="N118" s="24">
        <f t="shared" si="5"/>
        <v>1.228678807405892E-2</v>
      </c>
      <c r="O118" s="25">
        <f t="shared" si="6"/>
        <v>4748.0377001939951</v>
      </c>
      <c r="P118" s="38"/>
    </row>
    <row r="119" spans="2:16" ht="15" customHeight="1" x14ac:dyDescent="0.2">
      <c r="B119" s="53">
        <v>100</v>
      </c>
      <c r="C119" s="21" t="s">
        <v>347</v>
      </c>
      <c r="D119" s="22" t="s">
        <v>348</v>
      </c>
      <c r="E119" s="21" t="s">
        <v>349</v>
      </c>
      <c r="F119" s="22" t="s">
        <v>350</v>
      </c>
      <c r="G119" s="21" t="s">
        <v>40</v>
      </c>
      <c r="H119" s="23">
        <v>1210.8599999999999</v>
      </c>
      <c r="I119" s="23">
        <v>1980.59</v>
      </c>
      <c r="J119" s="23">
        <v>0</v>
      </c>
      <c r="K119" s="23">
        <v>0</v>
      </c>
      <c r="L119" s="23">
        <v>1980.59</v>
      </c>
      <c r="M119" s="23">
        <f t="shared" si="4"/>
        <v>990.29499999999996</v>
      </c>
      <c r="N119" s="24">
        <f t="shared" si="5"/>
        <v>1.5689777214648475E-3</v>
      </c>
      <c r="O119" s="25">
        <f t="shared" si="6"/>
        <v>606.30698009741263</v>
      </c>
      <c r="P119" s="38"/>
    </row>
    <row r="120" spans="2:16" ht="15" customHeight="1" x14ac:dyDescent="0.2">
      <c r="B120" s="53">
        <v>101</v>
      </c>
      <c r="C120" s="21" t="s">
        <v>351</v>
      </c>
      <c r="D120" s="22" t="s">
        <v>155</v>
      </c>
      <c r="E120" s="21" t="s">
        <v>41</v>
      </c>
      <c r="F120" s="22" t="s">
        <v>156</v>
      </c>
      <c r="G120" s="21" t="s">
        <v>40</v>
      </c>
      <c r="H120" s="23">
        <v>1222.02</v>
      </c>
      <c r="I120" s="23">
        <v>2030.72</v>
      </c>
      <c r="J120" s="23">
        <v>0</v>
      </c>
      <c r="K120" s="23">
        <v>0</v>
      </c>
      <c r="L120" s="23">
        <v>2030.72</v>
      </c>
      <c r="M120" s="23">
        <f t="shared" si="4"/>
        <v>1015.36</v>
      </c>
      <c r="N120" s="24">
        <f t="shared" si="5"/>
        <v>1.5834383456258139E-3</v>
      </c>
      <c r="O120" s="25">
        <f t="shared" si="6"/>
        <v>611.89506286328742</v>
      </c>
      <c r="P120" s="38"/>
    </row>
    <row r="121" spans="2:16" ht="15" customHeight="1" x14ac:dyDescent="0.2">
      <c r="B121" s="53">
        <v>102</v>
      </c>
      <c r="C121" s="21" t="s">
        <v>352</v>
      </c>
      <c r="D121" s="22" t="s">
        <v>237</v>
      </c>
      <c r="E121" s="21" t="s">
        <v>56</v>
      </c>
      <c r="F121" s="22" t="s">
        <v>238</v>
      </c>
      <c r="G121" s="21" t="s">
        <v>40</v>
      </c>
      <c r="H121" s="23">
        <v>1085.4000000000001</v>
      </c>
      <c r="I121" s="23">
        <v>1965.21</v>
      </c>
      <c r="J121" s="23">
        <v>0</v>
      </c>
      <c r="K121" s="23">
        <v>0</v>
      </c>
      <c r="L121" s="23">
        <v>1965.21</v>
      </c>
      <c r="M121" s="23">
        <f t="shared" si="4"/>
        <v>982.60500000000002</v>
      </c>
      <c r="N121" s="24">
        <f t="shared" si="5"/>
        <v>1.4064123175907585E-3</v>
      </c>
      <c r="O121" s="25">
        <f t="shared" si="6"/>
        <v>543.48611416491735</v>
      </c>
      <c r="P121" s="38"/>
    </row>
    <row r="122" spans="2:16" ht="15" customHeight="1" x14ac:dyDescent="0.2">
      <c r="B122" s="53">
        <v>103</v>
      </c>
      <c r="C122" s="21" t="s">
        <v>353</v>
      </c>
      <c r="D122" s="22" t="s">
        <v>354</v>
      </c>
      <c r="E122" s="21" t="s">
        <v>80</v>
      </c>
      <c r="F122" s="22" t="s">
        <v>355</v>
      </c>
      <c r="G122" s="21" t="s">
        <v>40</v>
      </c>
      <c r="H122" s="23">
        <v>977.4</v>
      </c>
      <c r="I122" s="23">
        <v>9852.08</v>
      </c>
      <c r="J122" s="23">
        <v>0</v>
      </c>
      <c r="K122" s="23">
        <v>0</v>
      </c>
      <c r="L122" s="23">
        <v>9852.08</v>
      </c>
      <c r="M122" s="23">
        <f t="shared" si="4"/>
        <v>4926.04</v>
      </c>
      <c r="N122" s="24">
        <f t="shared" si="5"/>
        <v>1.2664707934523743E-3</v>
      </c>
      <c r="O122" s="25">
        <f t="shared" si="6"/>
        <v>489.40789385000011</v>
      </c>
      <c r="P122" s="38"/>
    </row>
    <row r="123" spans="2:16" ht="15" customHeight="1" x14ac:dyDescent="0.2">
      <c r="B123" s="53">
        <v>104</v>
      </c>
      <c r="C123" s="21" t="s">
        <v>356</v>
      </c>
      <c r="D123" s="22" t="s">
        <v>131</v>
      </c>
      <c r="E123" s="21" t="s">
        <v>81</v>
      </c>
      <c r="F123" s="22" t="s">
        <v>357</v>
      </c>
      <c r="G123" s="21" t="s">
        <v>40</v>
      </c>
      <c r="H123" s="23">
        <v>977.4</v>
      </c>
      <c r="I123" s="23">
        <v>1999.67</v>
      </c>
      <c r="J123" s="23">
        <v>0</v>
      </c>
      <c r="K123" s="23">
        <v>0</v>
      </c>
      <c r="L123" s="23">
        <v>1999.67</v>
      </c>
      <c r="M123" s="23">
        <f t="shared" si="4"/>
        <v>999.83500000000004</v>
      </c>
      <c r="N123" s="24">
        <f t="shared" si="5"/>
        <v>1.2664707934523743E-3</v>
      </c>
      <c r="O123" s="25">
        <f t="shared" si="6"/>
        <v>489.40789385000011</v>
      </c>
      <c r="P123" s="38"/>
    </row>
    <row r="124" spans="2:16" ht="15" customHeight="1" x14ac:dyDescent="0.2">
      <c r="B124" s="53">
        <v>105</v>
      </c>
      <c r="C124" s="21" t="s">
        <v>358</v>
      </c>
      <c r="D124" s="22" t="s">
        <v>98</v>
      </c>
      <c r="E124" s="21" t="s">
        <v>32</v>
      </c>
      <c r="F124" s="22" t="s">
        <v>99</v>
      </c>
      <c r="G124" s="21" t="s">
        <v>40</v>
      </c>
      <c r="H124" s="23">
        <v>1036.8</v>
      </c>
      <c r="I124" s="23">
        <v>1999.67</v>
      </c>
      <c r="J124" s="23">
        <v>0</v>
      </c>
      <c r="K124" s="23">
        <v>0</v>
      </c>
      <c r="L124" s="23">
        <v>1999.67</v>
      </c>
      <c r="M124" s="23">
        <f t="shared" si="4"/>
        <v>999.83500000000004</v>
      </c>
      <c r="N124" s="24">
        <f t="shared" si="5"/>
        <v>1.3434386317284855E-3</v>
      </c>
      <c r="O124" s="25">
        <f t="shared" si="6"/>
        <v>519.15091502320456</v>
      </c>
      <c r="P124" s="38"/>
    </row>
    <row r="125" spans="2:16" ht="15" customHeight="1" x14ac:dyDescent="0.2">
      <c r="B125" s="53">
        <v>106</v>
      </c>
      <c r="C125" s="21" t="s">
        <v>359</v>
      </c>
      <c r="D125" s="22" t="s">
        <v>98</v>
      </c>
      <c r="E125" s="21" t="s">
        <v>32</v>
      </c>
      <c r="F125" s="22" t="s">
        <v>99</v>
      </c>
      <c r="G125" s="21" t="s">
        <v>40</v>
      </c>
      <c r="H125" s="23">
        <v>885.6</v>
      </c>
      <c r="I125" s="23">
        <v>1862.77</v>
      </c>
      <c r="J125" s="23">
        <v>0</v>
      </c>
      <c r="K125" s="23">
        <v>0</v>
      </c>
      <c r="L125" s="23">
        <v>1862.77</v>
      </c>
      <c r="M125" s="23">
        <f t="shared" si="4"/>
        <v>931.38499999999999</v>
      </c>
      <c r="N125" s="24">
        <f t="shared" si="5"/>
        <v>1.1475204979347481E-3</v>
      </c>
      <c r="O125" s="25">
        <f t="shared" si="6"/>
        <v>443.44140658232055</v>
      </c>
      <c r="P125" s="38"/>
    </row>
    <row r="126" spans="2:16" ht="15" customHeight="1" x14ac:dyDescent="0.2">
      <c r="B126" s="53">
        <v>107</v>
      </c>
      <c r="C126" s="21" t="s">
        <v>360</v>
      </c>
      <c r="D126" s="22" t="s">
        <v>107</v>
      </c>
      <c r="E126" s="21" t="s">
        <v>36</v>
      </c>
      <c r="F126" s="22" t="s">
        <v>108</v>
      </c>
      <c r="G126" s="21" t="s">
        <v>40</v>
      </c>
      <c r="H126" s="23">
        <v>3281.39</v>
      </c>
      <c r="I126" s="23">
        <v>2897.76</v>
      </c>
      <c r="J126" s="23">
        <v>3155.07</v>
      </c>
      <c r="K126" s="23">
        <v>0</v>
      </c>
      <c r="L126" s="23">
        <v>0</v>
      </c>
      <c r="M126" s="39">
        <f>J126*50%</f>
        <v>1577.5350000000001</v>
      </c>
      <c r="N126" s="24">
        <f t="shared" si="5"/>
        <v>4.2518770175226997E-3</v>
      </c>
      <c r="O126" s="40">
        <f t="shared" si="6"/>
        <v>1643.0715866589439</v>
      </c>
      <c r="P126" s="38"/>
    </row>
    <row r="127" spans="2:16" ht="15" customHeight="1" x14ac:dyDescent="0.2">
      <c r="B127" s="53">
        <v>108</v>
      </c>
      <c r="C127" s="21" t="s">
        <v>361</v>
      </c>
      <c r="D127" s="22" t="s">
        <v>362</v>
      </c>
      <c r="E127" s="21" t="s">
        <v>82</v>
      </c>
      <c r="F127" s="22" t="s">
        <v>363</v>
      </c>
      <c r="G127" s="21" t="s">
        <v>40</v>
      </c>
      <c r="H127" s="23">
        <v>1220.4000000000001</v>
      </c>
      <c r="I127" s="23">
        <v>7261.51</v>
      </c>
      <c r="J127" s="23">
        <v>0</v>
      </c>
      <c r="K127" s="23">
        <v>0</v>
      </c>
      <c r="L127" s="23">
        <v>7261.51</v>
      </c>
      <c r="M127" s="23">
        <f t="shared" si="4"/>
        <v>3630.7550000000001</v>
      </c>
      <c r="N127" s="24">
        <f t="shared" si="5"/>
        <v>1.5813392227637384E-3</v>
      </c>
      <c r="O127" s="25">
        <f t="shared" si="6"/>
        <v>611.08388955856378</v>
      </c>
      <c r="P127" s="38"/>
    </row>
    <row r="128" spans="2:16" ht="15" customHeight="1" x14ac:dyDescent="0.2">
      <c r="B128" s="53">
        <v>109</v>
      </c>
      <c r="C128" s="21" t="s">
        <v>364</v>
      </c>
      <c r="D128" s="22" t="s">
        <v>121</v>
      </c>
      <c r="E128" s="21" t="s">
        <v>83</v>
      </c>
      <c r="F128" s="22" t="s">
        <v>365</v>
      </c>
      <c r="G128" s="21" t="s">
        <v>40</v>
      </c>
      <c r="H128" s="23">
        <v>2878.32</v>
      </c>
      <c r="I128" s="23">
        <v>14538.77</v>
      </c>
      <c r="J128" s="23">
        <v>0</v>
      </c>
      <c r="K128" s="23">
        <v>0</v>
      </c>
      <c r="L128" s="23">
        <v>14538.77</v>
      </c>
      <c r="M128" s="23">
        <f t="shared" si="4"/>
        <v>7269.3850000000002</v>
      </c>
      <c r="N128" s="24">
        <f t="shared" si="5"/>
        <v>3.7295971088703076E-3</v>
      </c>
      <c r="O128" s="25">
        <f t="shared" si="6"/>
        <v>1441.244658304003</v>
      </c>
      <c r="P128" s="38"/>
    </row>
    <row r="129" spans="2:16" ht="15" customHeight="1" x14ac:dyDescent="0.2">
      <c r="B129" s="53">
        <v>110</v>
      </c>
      <c r="C129" s="21" t="s">
        <v>366</v>
      </c>
      <c r="D129" s="22" t="s">
        <v>130</v>
      </c>
      <c r="E129" s="21" t="s">
        <v>84</v>
      </c>
      <c r="F129" s="22" t="s">
        <v>367</v>
      </c>
      <c r="G129" s="21" t="s">
        <v>40</v>
      </c>
      <c r="H129" s="23">
        <v>3485.51</v>
      </c>
      <c r="I129" s="23">
        <v>1666.39</v>
      </c>
      <c r="J129" s="23">
        <v>3485.51</v>
      </c>
      <c r="K129" s="23">
        <v>0</v>
      </c>
      <c r="L129" s="23">
        <v>0</v>
      </c>
      <c r="M129" s="39">
        <f>J129*50%</f>
        <v>1742.7550000000001</v>
      </c>
      <c r="N129" s="24">
        <f t="shared" si="5"/>
        <v>4.5163664981442454E-3</v>
      </c>
      <c r="O129" s="40">
        <f t="shared" si="6"/>
        <v>1745.2794230541374</v>
      </c>
      <c r="P129" s="38"/>
    </row>
    <row r="130" spans="2:16" ht="15" hidden="1" customHeight="1" x14ac:dyDescent="0.2">
      <c r="B130" s="53">
        <v>111</v>
      </c>
      <c r="C130" s="21" t="s">
        <v>368</v>
      </c>
      <c r="D130" s="22" t="s">
        <v>4</v>
      </c>
      <c r="E130" s="21" t="s">
        <v>5</v>
      </c>
      <c r="F130" s="22" t="s">
        <v>6</v>
      </c>
      <c r="G130" s="21" t="s">
        <v>40</v>
      </c>
      <c r="H130" s="23">
        <v>1366.2</v>
      </c>
      <c r="I130" s="23">
        <v>1683.22</v>
      </c>
      <c r="J130" s="23">
        <v>0</v>
      </c>
      <c r="K130" s="23">
        <v>0</v>
      </c>
      <c r="L130" s="23">
        <v>1683.22</v>
      </c>
      <c r="M130" s="23">
        <f t="shared" si="4"/>
        <v>841.61</v>
      </c>
      <c r="N130" s="24">
        <f t="shared" si="5"/>
        <v>1.7702602803505566E-3</v>
      </c>
      <c r="O130" s="25">
        <f t="shared" si="6"/>
        <v>684.08948698370193</v>
      </c>
      <c r="P130" s="38"/>
    </row>
    <row r="131" spans="2:16" ht="15" hidden="1" customHeight="1" x14ac:dyDescent="0.2">
      <c r="B131" s="53">
        <v>112</v>
      </c>
      <c r="C131" s="21" t="s">
        <v>369</v>
      </c>
      <c r="D131" s="22" t="s">
        <v>302</v>
      </c>
      <c r="E131" s="21" t="s">
        <v>69</v>
      </c>
      <c r="F131" s="22" t="s">
        <v>303</v>
      </c>
      <c r="G131" s="21" t="s">
        <v>40</v>
      </c>
      <c r="H131" s="23">
        <v>1333.62</v>
      </c>
      <c r="I131" s="23">
        <v>19768.54</v>
      </c>
      <c r="J131" s="23">
        <v>0</v>
      </c>
      <c r="K131" s="23">
        <v>0</v>
      </c>
      <c r="L131" s="23">
        <v>19768.54</v>
      </c>
      <c r="M131" s="23">
        <f t="shared" si="4"/>
        <v>9884.27</v>
      </c>
      <c r="N131" s="24">
        <f t="shared" si="5"/>
        <v>1.7280445872354772E-3</v>
      </c>
      <c r="O131" s="25">
        <f t="shared" si="6"/>
        <v>667.77589052203518</v>
      </c>
      <c r="P131" s="38"/>
    </row>
    <row r="132" spans="2:16" ht="15" hidden="1" customHeight="1" x14ac:dyDescent="0.2">
      <c r="B132" s="53">
        <v>113</v>
      </c>
      <c r="C132" s="21" t="s">
        <v>370</v>
      </c>
      <c r="D132" s="22" t="s">
        <v>371</v>
      </c>
      <c r="E132" s="21" t="s">
        <v>85</v>
      </c>
      <c r="F132" s="22" t="s">
        <v>372</v>
      </c>
      <c r="G132" s="21" t="s">
        <v>40</v>
      </c>
      <c r="H132" s="23">
        <v>1210.8599999999999</v>
      </c>
      <c r="I132" s="23">
        <v>11306.25</v>
      </c>
      <c r="J132" s="23">
        <v>0</v>
      </c>
      <c r="K132" s="23">
        <v>0</v>
      </c>
      <c r="L132" s="23">
        <v>11306.25</v>
      </c>
      <c r="M132" s="23">
        <f t="shared" si="4"/>
        <v>5653.125</v>
      </c>
      <c r="N132" s="24">
        <f t="shared" si="5"/>
        <v>1.5689777214648475E-3</v>
      </c>
      <c r="O132" s="25">
        <f t="shared" si="6"/>
        <v>606.30698009741263</v>
      </c>
      <c r="P132" s="38"/>
    </row>
    <row r="133" spans="2:16" ht="15" hidden="1" customHeight="1" x14ac:dyDescent="0.2">
      <c r="B133" s="53">
        <v>114</v>
      </c>
      <c r="C133" s="21" t="s">
        <v>373</v>
      </c>
      <c r="D133" s="22" t="s">
        <v>127</v>
      </c>
      <c r="E133" s="21" t="s">
        <v>86</v>
      </c>
      <c r="F133" s="22" t="s">
        <v>374</v>
      </c>
      <c r="G133" s="21" t="s">
        <v>40</v>
      </c>
      <c r="H133" s="23">
        <v>1261.08</v>
      </c>
      <c r="I133" s="23">
        <v>2066.3200000000002</v>
      </c>
      <c r="J133" s="23">
        <v>0</v>
      </c>
      <c r="K133" s="23">
        <v>0</v>
      </c>
      <c r="L133" s="23">
        <v>2066.3200000000002</v>
      </c>
      <c r="M133" s="23">
        <f t="shared" si="4"/>
        <v>1033.1600000000001</v>
      </c>
      <c r="N133" s="24">
        <f t="shared" si="5"/>
        <v>1.6340505301891961E-3</v>
      </c>
      <c r="O133" s="25">
        <f t="shared" si="6"/>
        <v>631.45335254384918</v>
      </c>
      <c r="P133" s="38"/>
    </row>
    <row r="134" spans="2:16" ht="15" hidden="1" customHeight="1" x14ac:dyDescent="0.2">
      <c r="B134" s="53">
        <v>115</v>
      </c>
      <c r="C134" s="21" t="s">
        <v>375</v>
      </c>
      <c r="D134" s="22" t="s">
        <v>287</v>
      </c>
      <c r="E134" s="21" t="s">
        <v>288</v>
      </c>
      <c r="F134" s="22" t="s">
        <v>289</v>
      </c>
      <c r="G134" s="21" t="s">
        <v>40</v>
      </c>
      <c r="H134" s="23">
        <v>5558.54</v>
      </c>
      <c r="I134" s="23">
        <v>6971.02</v>
      </c>
      <c r="J134" s="23">
        <v>0</v>
      </c>
      <c r="K134" s="23">
        <v>0</v>
      </c>
      <c r="L134" s="23">
        <v>6971.02</v>
      </c>
      <c r="M134" s="23">
        <f t="shared" si="4"/>
        <v>3485.51</v>
      </c>
      <c r="N134" s="24">
        <f t="shared" si="5"/>
        <v>7.2025051813349311E-3</v>
      </c>
      <c r="O134" s="25">
        <f t="shared" si="6"/>
        <v>2783.295840271107</v>
      </c>
      <c r="P134" s="38"/>
    </row>
    <row r="135" spans="2:16" ht="15" hidden="1" customHeight="1" x14ac:dyDescent="0.2">
      <c r="B135" s="53">
        <v>116</v>
      </c>
      <c r="C135" s="21" t="s">
        <v>376</v>
      </c>
      <c r="D135" s="22" t="s">
        <v>377</v>
      </c>
      <c r="E135" s="21" t="s">
        <v>378</v>
      </c>
      <c r="F135" s="22" t="s">
        <v>379</v>
      </c>
      <c r="G135" s="21" t="s">
        <v>40</v>
      </c>
      <c r="H135" s="23">
        <v>1110.42</v>
      </c>
      <c r="I135" s="23">
        <v>1576.99</v>
      </c>
      <c r="J135" s="23">
        <v>0</v>
      </c>
      <c r="K135" s="23">
        <v>0</v>
      </c>
      <c r="L135" s="23">
        <v>1576.99</v>
      </c>
      <c r="M135" s="23">
        <f t="shared" si="4"/>
        <v>788.495</v>
      </c>
      <c r="N135" s="24">
        <f t="shared" si="5"/>
        <v>1.4388321040161506E-3</v>
      </c>
      <c r="O135" s="25">
        <f t="shared" si="6"/>
        <v>556.01423520453977</v>
      </c>
      <c r="P135" s="38"/>
    </row>
    <row r="136" spans="2:16" ht="15" hidden="1" customHeight="1" x14ac:dyDescent="0.2">
      <c r="B136" s="53">
        <v>117</v>
      </c>
      <c r="C136" s="21" t="s">
        <v>380</v>
      </c>
      <c r="D136" s="22" t="s">
        <v>89</v>
      </c>
      <c r="E136" s="21" t="s">
        <v>26</v>
      </c>
      <c r="F136" s="22" t="s">
        <v>90</v>
      </c>
      <c r="G136" s="21" t="s">
        <v>40</v>
      </c>
      <c r="H136" s="23">
        <v>21816.99</v>
      </c>
      <c r="I136" s="23">
        <v>32210.240000000002</v>
      </c>
      <c r="J136" s="23">
        <v>0</v>
      </c>
      <c r="K136" s="23">
        <v>0</v>
      </c>
      <c r="L136" s="23">
        <v>32210.240000000002</v>
      </c>
      <c r="M136" s="23">
        <f t="shared" si="4"/>
        <v>16105.12</v>
      </c>
      <c r="N136" s="24">
        <f t="shared" si="5"/>
        <v>2.8269470673258155E-2</v>
      </c>
      <c r="O136" s="25">
        <f t="shared" si="6"/>
        <v>10924.296220632817</v>
      </c>
      <c r="P136" s="38"/>
    </row>
    <row r="137" spans="2:16" ht="15" hidden="1" customHeight="1" x14ac:dyDescent="0.2">
      <c r="B137" s="53">
        <v>118</v>
      </c>
      <c r="C137" s="21" t="s">
        <v>381</v>
      </c>
      <c r="D137" s="35" t="s">
        <v>16</v>
      </c>
      <c r="E137" s="21" t="s">
        <v>17</v>
      </c>
      <c r="F137" s="22">
        <v>5751</v>
      </c>
      <c r="G137" s="21" t="s">
        <v>382</v>
      </c>
      <c r="H137" s="23">
        <v>18109.05</v>
      </c>
      <c r="I137" s="23">
        <v>34791.01</v>
      </c>
      <c r="J137" s="23">
        <v>0</v>
      </c>
      <c r="K137" s="23">
        <v>0</v>
      </c>
      <c r="L137" s="23">
        <v>34791.01</v>
      </c>
      <c r="M137" s="23">
        <f t="shared" si="4"/>
        <v>17395.505000000001</v>
      </c>
      <c r="N137" s="24">
        <f t="shared" si="5"/>
        <v>2.3464889423131491E-2</v>
      </c>
      <c r="O137" s="25">
        <f t="shared" si="6"/>
        <v>9067.6406999430583</v>
      </c>
      <c r="P137" s="38"/>
    </row>
    <row r="138" spans="2:16" x14ac:dyDescent="0.2">
      <c r="B138" s="54"/>
      <c r="C138" s="11"/>
      <c r="E138" s="2"/>
      <c r="F138" s="10"/>
      <c r="G138" s="4"/>
      <c r="H138" s="12">
        <f>SUM(H20:H137)</f>
        <v>771750.92</v>
      </c>
      <c r="I138" s="12">
        <f>SUM(I20:I137)</f>
        <v>1443283.0899999999</v>
      </c>
      <c r="J138" s="12"/>
      <c r="K138" s="12"/>
      <c r="L138" s="12"/>
      <c r="M138" s="12"/>
      <c r="N138" s="13">
        <f>SUM(N20:N137)</f>
        <v>0.99999999999999944</v>
      </c>
      <c r="O138" s="14">
        <f>SUM(O20:O137)</f>
        <v>386434.41000000032</v>
      </c>
      <c r="P138" s="41"/>
    </row>
    <row r="139" spans="2:16" x14ac:dyDescent="0.2">
      <c r="B139" s="54"/>
      <c r="C139" s="11"/>
      <c r="E139" s="2"/>
      <c r="F139" s="10"/>
      <c r="G139" s="4"/>
      <c r="H139" s="12"/>
      <c r="I139" s="12"/>
      <c r="J139" s="12"/>
      <c r="K139" s="12"/>
      <c r="L139" s="12"/>
      <c r="M139" s="12"/>
      <c r="N139" s="13"/>
      <c r="O139" s="14"/>
    </row>
    <row r="141" spans="2:16" ht="15" customHeight="1" x14ac:dyDescent="0.2">
      <c r="C141" s="72" t="s">
        <v>116</v>
      </c>
      <c r="D141" s="73"/>
      <c r="E141" s="42"/>
      <c r="G141" s="78" t="s">
        <v>117</v>
      </c>
      <c r="H141" s="79"/>
      <c r="I141" s="46"/>
      <c r="J141" s="46"/>
      <c r="K141" s="46"/>
      <c r="L141" s="46"/>
      <c r="M141" s="46"/>
      <c r="N141" s="46"/>
      <c r="O141" s="47"/>
    </row>
    <row r="142" spans="2:16" x14ac:dyDescent="0.2">
      <c r="C142" s="16"/>
      <c r="D142" s="44"/>
      <c r="E142" s="43"/>
      <c r="G142" s="50"/>
      <c r="H142" s="51"/>
      <c r="I142" s="17"/>
      <c r="J142" s="17"/>
      <c r="K142" s="17"/>
      <c r="L142" s="17"/>
      <c r="M142" s="17"/>
      <c r="N142" s="48"/>
      <c r="O142" s="47"/>
    </row>
    <row r="143" spans="2:16" x14ac:dyDescent="0.2">
      <c r="C143" s="16"/>
      <c r="D143" s="44"/>
      <c r="E143" s="43"/>
      <c r="G143" s="50"/>
      <c r="H143" s="51"/>
      <c r="I143" s="17"/>
      <c r="J143" s="17"/>
      <c r="K143" s="17"/>
      <c r="L143" s="17"/>
      <c r="M143" s="17"/>
      <c r="N143" s="48"/>
      <c r="O143" s="47"/>
    </row>
    <row r="144" spans="2:16" x14ac:dyDescent="0.2">
      <c r="C144" s="16"/>
      <c r="D144" s="44"/>
      <c r="E144" s="43"/>
      <c r="G144" s="50"/>
      <c r="H144" s="51"/>
      <c r="I144" s="17"/>
      <c r="J144" s="17"/>
      <c r="K144" s="17"/>
      <c r="L144" s="17"/>
      <c r="M144" s="17"/>
      <c r="N144" s="48"/>
      <c r="O144" s="47"/>
    </row>
    <row r="145" spans="3:15" x14ac:dyDescent="0.2">
      <c r="C145" s="16"/>
      <c r="D145" s="44"/>
      <c r="E145" s="43"/>
      <c r="G145" s="50"/>
      <c r="H145" s="51"/>
      <c r="I145" s="17"/>
      <c r="J145" s="17"/>
      <c r="K145" s="17"/>
      <c r="L145" s="17"/>
      <c r="M145" s="17"/>
      <c r="N145" s="48"/>
      <c r="O145" s="47"/>
    </row>
    <row r="146" spans="3:15" x14ac:dyDescent="0.2">
      <c r="C146" s="18"/>
      <c r="D146" s="45"/>
      <c r="E146" s="42"/>
      <c r="G146" s="50"/>
      <c r="H146" s="51"/>
      <c r="I146" s="17"/>
      <c r="J146" s="17"/>
      <c r="K146" s="17"/>
      <c r="L146" s="17"/>
      <c r="M146" s="17"/>
      <c r="N146" s="48"/>
      <c r="O146" s="47"/>
    </row>
    <row r="147" spans="3:15" ht="22.5" customHeight="1" x14ac:dyDescent="0.2">
      <c r="C147" s="74" t="s">
        <v>394</v>
      </c>
      <c r="D147" s="75"/>
      <c r="E147" s="42"/>
      <c r="G147" s="76" t="s">
        <v>120</v>
      </c>
      <c r="H147" s="77"/>
      <c r="I147" s="49"/>
      <c r="J147" s="49"/>
      <c r="K147" s="49"/>
      <c r="L147" s="49"/>
      <c r="M147" s="49"/>
      <c r="N147" s="49"/>
      <c r="O147" s="47"/>
    </row>
    <row r="148" spans="3:15" x14ac:dyDescent="0.2">
      <c r="G148" s="6"/>
      <c r="H148" s="17"/>
      <c r="I148" s="17"/>
      <c r="J148" s="17"/>
      <c r="K148" s="17"/>
      <c r="L148" s="17"/>
      <c r="M148" s="17"/>
      <c r="N148" s="48"/>
      <c r="O148" s="47"/>
    </row>
  </sheetData>
  <mergeCells count="27">
    <mergeCell ref="C141:D141"/>
    <mergeCell ref="C147:D147"/>
    <mergeCell ref="G147:H147"/>
    <mergeCell ref="G141:H141"/>
    <mergeCell ref="B18:B19"/>
    <mergeCell ref="C18:C19"/>
    <mergeCell ref="O2:O10"/>
    <mergeCell ref="B3:N3"/>
    <mergeCell ref="B4:N4"/>
    <mergeCell ref="B5:N5"/>
    <mergeCell ref="B6:N6"/>
    <mergeCell ref="B2:N2"/>
    <mergeCell ref="B7:N7"/>
    <mergeCell ref="B8:N8"/>
    <mergeCell ref="B9:N9"/>
    <mergeCell ref="B10:N10"/>
    <mergeCell ref="B11:N11"/>
    <mergeCell ref="B12:O12"/>
    <mergeCell ref="B13:N13"/>
    <mergeCell ref="D18:D19"/>
    <mergeCell ref="E18:E19"/>
    <mergeCell ref="F18:F19"/>
    <mergeCell ref="G18:G19"/>
    <mergeCell ref="H18:H19"/>
    <mergeCell ref="I18:I19"/>
    <mergeCell ref="J18:M18"/>
    <mergeCell ref="B15:N15"/>
  </mergeCells>
  <pageMargins left="0.23622047244094491" right="0.15748031496062992" top="0.9055118110236221" bottom="0.6692913385826772" header="0.15748031496062992" footer="0.15748031496062992"/>
  <pageSetup paperSize="9" scale="80" orientation="landscape" horizontalDpi="120" verticalDpi="72" r:id="rId1"/>
  <headerFooter>
    <oddHeader>&amp;C&amp;G</oddHeader>
    <oddFooter>&amp;L&amp;P de &amp;N&amp;C&amp;G&amp;R&amp;F</oddFooter>
  </headerFooter>
  <ignoredErrors>
    <ignoredError sqref="M37 M41" formula="1"/>
  </ignoredError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LIMITE DEL TRIBUTO</vt:lpstr>
      <vt:lpstr>'LIMITE DEL TRIBUTO'!Área_de_impresión</vt:lpstr>
      <vt:lpstr>'LIMITE DEL TRIBUTO'!pur_predios160826</vt:lpstr>
      <vt:lpstr>'LIMITE DEL TRIBUTO'!Títulos_a_imprimir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2021-07-23T15:47:33Z</dcterms:created>
  <dcterms:modified xsi:type="dcterms:W3CDTF">2025-01-20T18:26:30Z</dcterms:modified>
</cp:coreProperties>
</file>